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quests" sheetId="2" state="visible" r:id="rId2"/>
    <sheet xmlns:r="http://schemas.openxmlformats.org/officeDocument/2006/relationships" name="Contracts" sheetId="3" state="visible" r:id="rId3"/>
    <sheet xmlns:r="http://schemas.openxmlformats.org/officeDocument/2006/relationships" name="Launches" sheetId="4" state="visible" r:id="rId4"/>
    <sheet xmlns:r="http://schemas.openxmlformats.org/officeDocument/2006/relationships" name="Checks" sheetId="5" state="visible" r:id="rId5"/>
  </sheets>
  <definedNames>
    <definedName name="_xlnm.Print_Area" localSheetId="0">'Start here'!$A$1:$D$19</definedName>
    <definedName name="_xlnm.Print_Area" localSheetId="1">'Requests'!$A$1:$D$44</definedName>
    <definedName name="_xlnm.Print_Titles" localSheetId="2">'Contracts'!$1:$1</definedName>
    <definedName name="_xlnm.Print_Titles" localSheetId="3">'Launches'!$1:$1</definedName>
    <definedName name="_xlnm.Print_Area" localSheetId="4">'Checks'!$A$1:$F$20</definedName>
  </definedNames>
  <calcPr calcId="124519" fullCalcOnLoad="1"/>
</workbook>
</file>

<file path=xl/styles.xml><?xml version="1.0" encoding="utf-8"?>
<styleSheet xmlns="http://schemas.openxmlformats.org/spreadsheetml/2006/main">
  <numFmts count="1">
    <numFmt numFmtId="164" formatCode="d mmm yyyy"/>
  </numFmts>
  <fonts count="16">
    <font>
      <name val="Calibri"/>
      <family val="2"/>
      <color theme="1"/>
      <sz val="11"/>
      <scheme val="minor"/>
    </font>
    <font>
      <name val="Calibri"/>
      <color rgb="0053545F"/>
      <sz val="11"/>
    </font>
    <font>
      <name val="Georgia"/>
      <color rgb="00232431"/>
      <sz val="28"/>
    </font>
    <font>
      <name val="Calibri"/>
      <color rgb="0053545F"/>
      <sz val="13"/>
    </font>
    <font>
      <name val="Georgia"/>
      <color rgb="00232431"/>
      <sz val="14"/>
    </font>
    <font>
      <name val="Calibri"/>
      <b val="1"/>
      <color rgb="00232431"/>
      <sz val="12"/>
      <u val="single"/>
    </font>
    <font>
      <name val="Calibri"/>
      <color rgb="0053545F"/>
      <sz val="12"/>
    </font>
    <font>
      <name val="Calibri"/>
      <color rgb="00232431"/>
      <sz val="11"/>
    </font>
    <font>
      <name val="Calibri"/>
      <color rgb="0053545F"/>
      <sz val="10"/>
    </font>
    <font>
      <name val="Calibri"/>
      <b val="1"/>
      <color rgb="00E20575"/>
      <sz val="10"/>
    </font>
    <font>
      <name val="Georgia"/>
      <color rgb="00232431"/>
      <sz val="18"/>
    </font>
    <font>
      <name val="Calibri"/>
      <color rgb="00232431"/>
      <sz val="12"/>
    </font>
    <font>
      <name val="Calibri"/>
      <b val="1"/>
      <color rgb="00232431"/>
      <sz val="12"/>
    </font>
    <font>
      <name val="Calibri"/>
      <b val="1"/>
      <color rgb="00232431"/>
      <sz val="11"/>
    </font>
    <font>
      <name val="Georgia"/>
      <b val="1"/>
      <color rgb="00232431"/>
      <sz val="12"/>
    </font>
    <font>
      <name val="Calibri"/>
      <b val="1"/>
      <color rgb="0053545F"/>
      <sz val="11"/>
    </font>
  </fonts>
  <fills count="3">
    <fill>
      <patternFill/>
    </fill>
    <fill>
      <patternFill patternType="gray125"/>
    </fill>
    <fill>
      <patternFill patternType="solid">
        <fgColor rgb="00F5F6F8"/>
        <bgColor rgb="00F5F6F8"/>
      </patternFill>
    </fill>
  </fills>
  <borders count="4">
    <border>
      <left/>
      <right/>
      <top/>
      <bottom/>
      <diagonal/>
    </border>
    <border>
      <bottom style="thin">
        <color rgb="00DFE0E4"/>
      </bottom>
    </border>
    <border>
      <bottom style="thin">
        <color rgb="00232431"/>
      </bottom>
    </border>
    <border>
      <left style="thin">
        <color rgb="0084848C"/>
      </left>
      <right style="thin">
        <color rgb="0084848C"/>
      </right>
      <top style="thin">
        <color rgb="0084848C"/>
      </top>
      <bottom style="thin">
        <color rgb="0084848C"/>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applyAlignment="1" pivotButton="0" quotePrefix="0" xfId="0">
      <alignment vertical="bottom"/>
    </xf>
    <xf numFmtId="0" fontId="3" fillId="0" borderId="0" applyAlignment="1" pivotButton="0" quotePrefix="0" xfId="0">
      <alignment vertical="center"/>
    </xf>
    <xf numFmtId="0" fontId="4" fillId="0" borderId="0" applyAlignment="1" pivotButton="0" quotePrefix="0" xfId="0">
      <alignment vertical="bottom"/>
    </xf>
    <xf numFmtId="0" fontId="5" fillId="0" borderId="1" applyAlignment="1" pivotButton="0" quotePrefix="0" xfId="0">
      <alignment vertical="center"/>
    </xf>
    <xf numFmtId="0" fontId="6" fillId="0" borderId="1" applyAlignment="1" pivotButton="0" quotePrefix="0" xfId="0">
      <alignment vertical="center"/>
    </xf>
    <xf numFmtId="0" fontId="7" fillId="0" borderId="0" applyAlignment="1" pivotButton="0" quotePrefix="0" xfId="0">
      <alignment vertical="center"/>
    </xf>
    <xf numFmtId="0" fontId="8" fillId="0" borderId="0" applyAlignment="1" pivotButton="0" quotePrefix="0" xfId="0">
      <alignment vertical="top" wrapText="1"/>
    </xf>
    <xf numFmtId="0" fontId="9" fillId="0" borderId="0" applyAlignment="1" pivotButton="0" quotePrefix="0" xfId="0">
      <alignment vertical="center"/>
    </xf>
    <xf numFmtId="0" fontId="8" fillId="0" borderId="0" applyAlignment="1" pivotButton="0" quotePrefix="0" xfId="0">
      <alignment horizontal="right" vertical="center"/>
    </xf>
    <xf numFmtId="0" fontId="10" fillId="0" borderId="0" applyAlignment="1" pivotButton="0" quotePrefix="0" xfId="0">
      <alignment vertical="bottom"/>
    </xf>
    <xf numFmtId="0" fontId="1" fillId="0" borderId="0" applyAlignment="1" pivotButton="0" quotePrefix="0" xfId="0">
      <alignment vertical="center"/>
    </xf>
    <xf numFmtId="0" fontId="1" fillId="0" borderId="1" applyAlignment="1" pivotButton="0" quotePrefix="0" xfId="0">
      <alignment vertical="center"/>
    </xf>
    <xf numFmtId="0" fontId="4" fillId="0" borderId="1" applyAlignment="1" pivotButton="0" quotePrefix="0" xfId="0">
      <alignment vertical="center"/>
    </xf>
    <xf numFmtId="0" fontId="11" fillId="0" borderId="0" applyAlignment="1" pivotButton="0" quotePrefix="0" xfId="0">
      <alignment vertical="center"/>
    </xf>
    <xf numFmtId="0" fontId="12" fillId="0" borderId="0" applyAlignment="1" pivotButton="0" quotePrefix="0" xfId="0">
      <alignment vertical="center"/>
    </xf>
    <xf numFmtId="0" fontId="11" fillId="0" borderId="0" applyAlignment="1" pivotButton="0" quotePrefix="0" xfId="0">
      <alignment vertical="top" wrapText="1"/>
    </xf>
    <xf numFmtId="0" fontId="13" fillId="2" borderId="2" applyAlignment="1" pivotButton="0" quotePrefix="0" xfId="0">
      <alignment horizontal="left" vertical="center"/>
    </xf>
    <xf numFmtId="0" fontId="13" fillId="2" borderId="2" applyAlignment="1" pivotButton="0" quotePrefix="0" xfId="0">
      <alignment horizontal="right" vertical="center"/>
    </xf>
    <xf numFmtId="0" fontId="14" fillId="0" borderId="0" applyAlignment="1" pivotButton="0" quotePrefix="0" xfId="0">
      <alignment vertical="center"/>
    </xf>
    <xf numFmtId="0" fontId="15" fillId="0" borderId="0" pivotButton="0" quotePrefix="0" xfId="0"/>
    <xf numFmtId="0" fontId="7" fillId="0" borderId="1" pivotButton="0" quotePrefix="0" xfId="0"/>
    <xf numFmtId="164" fontId="7" fillId="0" borderId="1" pivotButton="0" quotePrefix="0" xfId="0"/>
    <xf numFmtId="3" fontId="7" fillId="0" borderId="1" pivotButton="0" quotePrefix="0" xfId="0"/>
    <xf numFmtId="0" fontId="13" fillId="0" borderId="0" applyAlignment="1" pivotButton="0" quotePrefix="0" xfId="0">
      <alignment vertical="center"/>
    </xf>
    <xf numFmtId="3" fontId="13" fillId="0" borderId="3" applyAlignment="1" pivotButton="0" quotePrefix="0" xfId="0">
      <alignment horizontal="right" vertical="center"/>
    </xf>
    <xf numFmtId="0" fontId="7" fillId="0" borderId="0" applyAlignment="1" pivotButton="0" quotePrefix="0" xfId="0">
      <alignment horizontal="right" vertical="center" indent="1"/>
    </xf>
    <xf numFmtId="0" fontId="13" fillId="0" borderId="3" applyAlignment="1" pivotButton="0" quotePrefix="0" xfId="0">
      <alignment horizontal="right" vertical="center"/>
    </xf>
    <xf numFmtId="164" fontId="13" fillId="0" borderId="3" applyAlignment="1" pivotButton="0" quotePrefix="0" xfId="0">
      <alignment horizontal="right" vertical="center"/>
    </xf>
    <xf numFmtId="0" fontId="13" fillId="0" borderId="3" applyAlignment="1" pivotButton="0" quotePrefix="0" xfId="0">
      <alignment horizontal="left" vertical="center"/>
    </xf>
    <xf numFmtId="0" fontId="7" fillId="0" borderId="1" applyAlignment="1" pivotButton="0" quotePrefix="0" xfId="0">
      <alignment horizontal="left" vertical="center"/>
    </xf>
    <xf numFmtId="3" fontId="7" fillId="0" borderId="1" applyAlignment="1" pivotButton="0" quotePrefix="0" xfId="0">
      <alignment horizontal="right" vertical="center"/>
    </xf>
    <xf numFmtId="0" fontId="13" fillId="0" borderId="1" applyAlignment="1" pivotButton="0" quotePrefix="0" xfId="0">
      <alignment horizontal="right" vertical="center"/>
    </xf>
    <xf numFmtId="0" fontId="7" fillId="0" borderId="1" applyAlignment="1" pivotButton="0" quotePrefix="0" xfId="0">
      <alignment horizontal="right" vertical="center"/>
    </xf>
    <xf numFmtId="164" fontId="7" fillId="0" borderId="1" applyAlignment="1" pivotButton="0" quotePrefix="0" xfId="0">
      <alignment horizontal="right" vertical="center"/>
    </xf>
    <xf numFmtId="0" fontId="8" fillId="0" borderId="0" applyAlignment="1" pivotButton="0" quotePrefix="0" xfId="0">
      <alignment vertical="center"/>
    </xf>
  </cellXfs>
  <cellStyles count="1">
    <cellStyle name="Normal" xfId="0" builtinId="0" hidden="0"/>
  </cellStyles>
  <dxfs count="2">
    <dxf>
      <font>
        <b val="1"/>
        <color rgb="00E20575"/>
      </font>
    </dxf>
    <dxf>
      <font>
        <color rgb="0053545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pn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png" Id="rId2"/></Relationships>
</file>

<file path=xl/drawings/drawing1.xml><?xml version="1.0" encoding="utf-8"?>
<wsDr xmlns="http://schemas.openxmlformats.org/drawingml/2006/spreadsheetDrawing">
  <oneCellAnchor>
    <from>
      <col>1</col>
      <colOff>0</colOff>
      <row>1</row>
      <rowOff>0</rowOff>
    </from>
    <ext cx="1343025" cy="533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3</row>
      <rowOff>0</rowOff>
    </from>
    <ext cx="6096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858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6675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ContractsData" displayName="ContractsData" ref="A1:H161" headerRowCount="1">
  <autoFilter ref="A1:H161"/>
  <tableColumns count="8">
    <tableColumn id="1" name="Contract"/>
    <tableColumn id="2" name="Customer"/>
    <tableColumn id="3" name="Kind"/>
    <tableColumn id="4" name="Launch"/>
    <tableColumn id="5" name="Signed"/>
    <tableColumn id="6" name="Launch value (GBP)"/>
    <tableColumn id="7" name="Services value (GBP)"/>
    <tableColumn id="8" name="Status"/>
  </tableColumns>
  <tableStyleInfo name="TableStyleLight1" showRowStripes="0" showColumnStripes="0"/>
</table>
</file>

<file path=xl/tables/table2.xml><?xml version="1.0" encoding="utf-8"?>
<table xmlns="http://schemas.openxmlformats.org/spreadsheetml/2006/main" id="2" name="LaunchesData" displayName="LaunchesData" ref="A1:F36" headerRowCount="1">
  <autoFilter ref="A1:F36"/>
  <tableColumns count="6">
    <tableColumn id="1" name="Launch"/>
    <tableColumn id="2" name="Kind"/>
    <tableColumn id="3" name="Planned date"/>
    <tableColumn id="4" name="Status"/>
    <tableColumn id="5" name="Slip days"/>
    <tableColumn id="6" name="Slip reason"/>
  </tableColumns>
  <tableStyleInfo name="TableStyleLight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Requests'!A1" TargetMode="External" Id="rId1"/><Relationship Type="http://schemas.openxmlformats.org/officeDocument/2006/relationships/hyperlink" Target="#'Contracts'!A1" TargetMode="External" Id="rId2"/><Relationship Type="http://schemas.openxmlformats.org/officeDocument/2006/relationships/hyperlink" Target="#'Launches'!A1" TargetMode="External" Id="rId3"/><Relationship Type="http://schemas.openxmlformats.org/officeDocument/2006/relationships/hyperlink" Target="#'Checks'!A1" TargetMode="External" Id="rId4"/><Relationship Type="http://schemas.openxmlformats.org/officeDocument/2006/relationships/drawing" Target="/xl/drawings/drawing1.xml" Id="rId5"/></Relationships>
</file>

<file path=xl/worksheets/_rels/sheet2.xml.rels><Relationships xmlns="http://schemas.openxmlformats.org/package/2006/relationships"><Relationship Type="http://schemas.openxmlformats.org/officeDocument/2006/relationships/hyperlink" Target="#'Contracts'!K2" TargetMode="External" Id="rId1"/><Relationship Type="http://schemas.openxmlformats.org/officeDocument/2006/relationships/hyperlink" Target="#'Contracts'!K4" TargetMode="External" Id="rId2"/><Relationship Type="http://schemas.openxmlformats.org/officeDocument/2006/relationships/hyperlink" Target="#'Contracts'!K7" TargetMode="External" Id="rId3"/><Relationship Type="http://schemas.openxmlformats.org/officeDocument/2006/relationships/hyperlink" Target="#'Contracts'!K11" TargetMode="External" Id="rId4"/><Relationship Type="http://schemas.openxmlformats.org/officeDocument/2006/relationships/hyperlink" Target="#'Contracts'!K13" TargetMode="External" Id="rId5"/><Relationship Type="http://schemas.openxmlformats.org/officeDocument/2006/relationships/hyperlink" Target="#'Contracts'!K15" TargetMode="External" Id="rId6"/><Relationship Type="http://schemas.openxmlformats.org/officeDocument/2006/relationships/drawing" Target="/xl/drawings/drawing2.xml" Id="rId7"/></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6:C18"/>
  <sheetViews>
    <sheetView showGridLines="0" tabSelected="1" workbookViewId="0">
      <selection activeCell="A1" sqref="A1"/>
    </sheetView>
  </sheetViews>
  <sheetFormatPr baseColWidth="8" defaultRowHeight="15"/>
  <cols>
    <col width="3" customWidth="1" min="1" max="1"/>
    <col width="22" customWidth="1" min="2" max="2"/>
    <col width="70" customWidth="1" min="3" max="3"/>
    <col width="3" customWidth="1" min="4" max="4"/>
  </cols>
  <sheetData>
    <row r="1" ht="22" customHeight="1"/>
    <row r="2" ht="46" customHeight="1"/>
    <row r="3" ht="18" customHeight="1"/>
    <row r="4" ht="4" customHeight="1"/>
    <row r="5" ht="30" customHeight="1"/>
    <row r="6" ht="22" customHeight="1">
      <c r="B6" s="1" t="inlineStr">
        <is>
          <t>Free Excel practice · Insyt</t>
        </is>
      </c>
    </row>
    <row r="7" ht="46" customHeight="1">
      <c r="B7" s="2" t="inlineStr">
        <is>
          <t>Your desk at Skye Ascent Ltd</t>
        </is>
      </c>
    </row>
    <row r="8" ht="24" customHeight="1">
      <c r="B8" s="3" t="inlineStr">
        <is>
          <t>Launch contracts. 6 requests from colleagues.</t>
        </is>
      </c>
    </row>
    <row r="9" ht="30" customHeight="1"/>
    <row r="10" ht="26" customHeight="1">
      <c r="B10" s="4" t="inlineStr">
        <is>
          <t>In this workbook</t>
        </is>
      </c>
    </row>
    <row r="11" ht="28" customHeight="1">
      <c r="B11" s="5" t="inlineStr">
        <is>
          <t>Requests</t>
        </is>
      </c>
      <c r="C11" s="6" t="inlineStr">
        <is>
          <t>6 requests, each with a reason, a deadline and the cell to answer in</t>
        </is>
      </c>
    </row>
    <row r="12" ht="28" customHeight="1">
      <c r="B12" s="5" t="inlineStr">
        <is>
          <t>Contracts</t>
        </is>
      </c>
      <c r="C12" s="6" t="inlineStr">
        <is>
          <t>160 rows, with your answer cells to the right of the data</t>
        </is>
      </c>
    </row>
    <row r="13" ht="28" customHeight="1">
      <c r="B13" s="5" t="inlineStr">
        <is>
          <t>Launches</t>
        </is>
      </c>
      <c r="C13" s="6" t="inlineStr">
        <is>
          <t>35 rows to look things up in with XLOOKUP</t>
        </is>
      </c>
    </row>
    <row r="14" ht="28" customHeight="1">
      <c r="B14" s="5" t="inlineStr">
        <is>
          <t>Checks</t>
        </is>
      </c>
      <c r="C14" s="6" t="inlineStr">
        <is>
          <t>Says OK when an answer matches the data</t>
        </is>
      </c>
    </row>
    <row r="15" ht="30" customHeight="1"/>
    <row r="16" ht="22" customHeight="1">
      <c r="B16" s="7" t="inlineStr">
        <is>
          <t>The same requests are on insyt.se/practice/excel/, where your work buddy can help and each answer is checked as you go.</t>
        </is>
      </c>
    </row>
    <row r="17" ht="34" customHeight="1">
      <c r="B17" s="8" t="inlineStr">
        <is>
          <t>Fictional company, fictional data. Skye Ascent Ltd and every person in this file are made up. Amounts are in pounds sterling (GBP). XLOOKUP needs Excel 2021 or Microsoft 365, Google Sheets, or LibreOffice 24.8 or later.</t>
        </is>
      </c>
    </row>
    <row r="18" ht="20" customHeight="1">
      <c r="B18" s="9" t="inlineStr">
        <is>
          <t>insyt.se</t>
        </is>
      </c>
      <c r="C18" s="10" t="inlineStr">
        <is>
          <t>Version 1.0 · November 2026</t>
        </is>
      </c>
    </row>
  </sheetData>
  <mergeCells count="2">
    <mergeCell ref="B16:C16"/>
    <mergeCell ref="B17:C17"/>
  </mergeCells>
  <hyperlinks>
    <hyperlink xmlns:r="http://schemas.openxmlformats.org/officeDocument/2006/relationships" ref="B11" r:id="rId1"/>
    <hyperlink xmlns:r="http://schemas.openxmlformats.org/officeDocument/2006/relationships" ref="B12" r:id="rId2"/>
    <hyperlink xmlns:r="http://schemas.openxmlformats.org/officeDocument/2006/relationships" ref="B13" r:id="rId3"/>
    <hyperlink xmlns:r="http://schemas.openxmlformats.org/officeDocument/2006/relationships" ref="B14" r:id="rId4"/>
  </hyperlinks>
  <pageMargins left="0.5" right="0.5" top="0.6" bottom="0.7" header="0.5" footer="0.5"/>
  <pageSetup orientation="portrait" paperSize="9" fitToHeight="0" fitToWidth="1"/>
  <headerFooter>
    <oddHeader/>
    <oddFooter>&amp;L&amp;"Calibri"&amp;8 &amp;K53545FSkye Ascent Ltd practice data · insyt.se&amp;R&amp;"Calibri"&amp;8 &amp;K53545FPage &amp;P of &amp;N</oddFooter>
    <evenHeader/>
    <evenFooter/>
    <firstHeader/>
    <firstFooter/>
  </headerFooter>
  <drawing xmlns:r="http://schemas.openxmlformats.org/officeDocument/2006/relationships" r:id="rId5"/>
</worksheet>
</file>

<file path=xl/worksheets/sheet2.xml><?xml version="1.0" encoding="utf-8"?>
<worksheet xmlns="http://schemas.openxmlformats.org/spreadsheetml/2006/main">
  <sheetPr>
    <outlinePr summaryBelow="1" summaryRight="1"/>
    <pageSetUpPr fitToPage="1"/>
  </sheetPr>
  <dimension ref="B6:C43"/>
  <sheetViews>
    <sheetView showGridLines="0" tabSelected="0" workbookViewId="0">
      <selection activeCell="A1" sqref="A1"/>
    </sheetView>
  </sheetViews>
  <sheetFormatPr baseColWidth="8" defaultRowHeight="15"/>
  <cols>
    <col width="3" customWidth="1" min="1" max="1"/>
    <col width="20" customWidth="1" min="2" max="2"/>
    <col width="76" customWidth="1" min="3" max="3"/>
    <col width="3" customWidth="1" min="4" max="4"/>
  </cols>
  <sheetData>
    <row r="1" ht="12" customHeight="1"/>
    <row r="2" ht="30" customHeight="1"/>
    <row r="3" ht="10" customHeight="1"/>
    <row r="4" ht="4" customHeight="1"/>
    <row r="5" ht="18" customHeight="1"/>
    <row r="6" ht="30" customHeight="1">
      <c r="B6" s="11" t="inlineStr">
        <is>
          <t>Requests</t>
        </is>
      </c>
    </row>
    <row r="7" ht="20" customHeight="1">
      <c r="B7" s="12" t="inlineStr">
        <is>
          <t>Answer each one in the Contracts sheet, in the cell shown</t>
        </is>
      </c>
    </row>
    <row r="8" ht="16" customHeight="1"/>
    <row r="9" ht="26" customHeight="1">
      <c r="B9" s="13" t="inlineStr">
        <is>
          <t>Request 1</t>
        </is>
      </c>
      <c r="C9" s="14" t="inlineStr">
        <is>
          <t>Launch value under contract</t>
        </is>
      </c>
    </row>
    <row r="10" ht="20" customHeight="1">
      <c r="B10" s="12" t="inlineStr">
        <is>
          <t>From</t>
        </is>
      </c>
      <c r="C10" s="15" t="inlineStr">
        <is>
          <t>Callum Christie, Finance manager</t>
        </is>
      </c>
    </row>
    <row r="11" ht="20" customHeight="1">
      <c r="B11" s="12" t="inlineStr">
        <is>
          <t>Deadline</t>
        </is>
      </c>
      <c r="C11" s="15" t="inlineStr">
        <is>
          <t>Friday 6th November</t>
        </is>
      </c>
    </row>
    <row r="12" ht="20" customHeight="1">
      <c r="B12" s="12" t="inlineStr">
        <is>
          <t>Answer in</t>
        </is>
      </c>
      <c r="C12" s="16" t="inlineStr">
        <is>
          <t>Contracts sheet, cell K2</t>
        </is>
      </c>
    </row>
    <row r="13" ht="42" customHeight="1">
      <c r="C13" s="17" t="inlineStr">
        <is>
          <t>For the board paper, could you give me the total launch value of all active contracts, in pounds sterling? Please leave out anything a customer has cancelled.</t>
        </is>
      </c>
    </row>
    <row r="14" ht="16" customHeight="1"/>
    <row r="15" ht="26" customHeight="1">
      <c r="B15" s="13" t="inlineStr">
        <is>
          <t>Request 2</t>
        </is>
      </c>
      <c r="C15" s="14" t="inlineStr">
        <is>
          <t>Shared seats signed this year</t>
        </is>
      </c>
    </row>
    <row r="16" ht="20" customHeight="1">
      <c r="B16" s="12" t="inlineStr">
        <is>
          <t>From</t>
        </is>
      </c>
      <c r="C16" s="15" t="inlineStr">
        <is>
          <t>Heather Irvine, Product manager</t>
        </is>
      </c>
    </row>
    <row r="17" ht="20" customHeight="1">
      <c r="B17" s="12" t="inlineStr">
        <is>
          <t>Deadline</t>
        </is>
      </c>
      <c r="C17" s="15" t="inlineStr">
        <is>
          <t>Monday 9th November</t>
        </is>
      </c>
    </row>
    <row r="18" ht="20" customHeight="1">
      <c r="B18" s="12" t="inlineStr">
        <is>
          <t>Answer in</t>
        </is>
      </c>
      <c r="C18" s="16" t="inlineStr">
        <is>
          <t>Contracts sheet, cell K4</t>
        </is>
      </c>
    </row>
    <row r="19" ht="42" customHeight="1">
      <c r="C19" s="17" t="inlineStr">
        <is>
          <t>How many shared-seat contracts have we signed since 1st January 2026? I am looking at rideshare demand for Monday's product meeting.</t>
        </is>
      </c>
    </row>
    <row r="20" ht="16" customHeight="1"/>
    <row r="21" ht="26" customHeight="1">
      <c r="B21" s="13" t="inlineStr">
        <is>
          <t>Request 3</t>
        </is>
      </c>
      <c r="C21" s="14" t="inlineStr">
        <is>
          <t>Customers on the next three launches</t>
        </is>
      </c>
    </row>
    <row r="22" ht="20" customHeight="1">
      <c r="B22" s="12" t="inlineStr">
        <is>
          <t>From</t>
        </is>
      </c>
      <c r="C22" s="15" t="inlineStr">
        <is>
          <t>Blair Brown, Mission manager</t>
        </is>
      </c>
    </row>
    <row r="23" ht="20" customHeight="1">
      <c r="B23" s="12" t="inlineStr">
        <is>
          <t>Deadline</t>
        </is>
      </c>
      <c r="C23" s="15" t="inlineStr">
        <is>
          <t>Wednesday 4th November</t>
        </is>
      </c>
    </row>
    <row r="24" ht="20" customHeight="1">
      <c r="B24" s="12" t="inlineStr">
        <is>
          <t>Answer in</t>
        </is>
      </c>
      <c r="C24" s="16" t="inlineStr">
        <is>
          <t>Contracts sheet, cells K7 to K9</t>
        </is>
      </c>
    </row>
    <row r="25" ht="42" customHeight="1">
      <c r="C25" s="17" t="inlineStr">
        <is>
          <t>Could you fill in how many contracts sit on each of our next three launches? The launch references are in the table. I need it for mission planning on Wednesday.</t>
        </is>
      </c>
    </row>
    <row r="26" ht="16" customHeight="1"/>
    <row r="27" ht="26" customHeight="1">
      <c r="B27" s="13" t="inlineStr">
        <is>
          <t>Request 4</t>
        </is>
      </c>
      <c r="C27" s="14" t="inlineStr">
        <is>
          <t>Average shared-seat price</t>
        </is>
      </c>
    </row>
    <row r="28" ht="20" customHeight="1">
      <c r="B28" s="12" t="inlineStr">
        <is>
          <t>From</t>
        </is>
      </c>
      <c r="C28" s="15" t="inlineStr">
        <is>
          <t>Fraser Brodie, Engineering manager</t>
        </is>
      </c>
    </row>
    <row r="29" ht="20" customHeight="1">
      <c r="B29" s="12" t="inlineStr">
        <is>
          <t>Deadline</t>
        </is>
      </c>
      <c r="C29" s="15" t="inlineStr">
        <is>
          <t>Thursday 5th November</t>
        </is>
      </c>
    </row>
    <row r="30" ht="20" customHeight="1">
      <c r="B30" s="12" t="inlineStr">
        <is>
          <t>Answer in</t>
        </is>
      </c>
      <c r="C30" s="16" t="inlineStr">
        <is>
          <t>Contracts sheet, cell K11</t>
        </is>
      </c>
    </row>
    <row r="31" ht="42" customHeight="1">
      <c r="C31" s="17" t="inlineStr">
        <is>
          <t>What is the average launch value of a shared-seat contract? Whole pounds are fine. It is for a pricing benchmark on Thursday.</t>
        </is>
      </c>
    </row>
    <row r="32" ht="16" customHeight="1"/>
    <row r="33" ht="26" customHeight="1">
      <c r="B33" s="13" t="inlineStr">
        <is>
          <t>Request 5</t>
        </is>
      </c>
      <c r="C33" s="14" t="inlineStr">
        <is>
          <t>Planned date for contract Y-CTR-0069</t>
        </is>
      </c>
    </row>
    <row r="34" ht="20" customHeight="1">
      <c r="B34" s="12" t="inlineStr">
        <is>
          <t>From</t>
        </is>
      </c>
      <c r="C34" s="15" t="inlineStr">
        <is>
          <t>Safiya Haddow, Head of the programme office</t>
        </is>
      </c>
    </row>
    <row r="35" ht="20" customHeight="1">
      <c r="B35" s="12" t="inlineStr">
        <is>
          <t>Deadline</t>
        </is>
      </c>
      <c r="C35" s="15" t="inlineStr">
        <is>
          <t>Thursday 5th November</t>
        </is>
      </c>
    </row>
    <row r="36" ht="20" customHeight="1">
      <c r="B36" s="12" t="inlineStr">
        <is>
          <t>Answer in</t>
        </is>
      </c>
      <c r="C36" s="16" t="inlineStr">
        <is>
          <t>Contracts sheet, cell K13</t>
        </is>
      </c>
    </row>
    <row r="37" ht="59" customHeight="1">
      <c r="C37" s="17" t="inlineStr">
        <is>
          <t>A customer has asked when their satellite flies. Could you find the planned launch date for contract Y-CTR-0069? The contract shows the launch, and the Launches sheet has the dates.</t>
        </is>
      </c>
    </row>
    <row r="38" ht="16" customHeight="1"/>
    <row r="39" ht="26" customHeight="1">
      <c r="B39" s="13" t="inlineStr">
        <is>
          <t>Request 6</t>
        </is>
      </c>
      <c r="C39" s="14" t="inlineStr">
        <is>
          <t>Line for the newsletter</t>
        </is>
      </c>
    </row>
    <row r="40" ht="20" customHeight="1">
      <c r="B40" s="12" t="inlineStr">
        <is>
          <t>From</t>
        </is>
      </c>
      <c r="C40" s="15" t="inlineStr">
        <is>
          <t>Fiona Wilson, Communications manager</t>
        </is>
      </c>
    </row>
    <row r="41" ht="20" customHeight="1">
      <c r="B41" s="12" t="inlineStr">
        <is>
          <t>Deadline</t>
        </is>
      </c>
      <c r="C41" s="15" t="inlineStr">
        <is>
          <t>Tuesday 10th November</t>
        </is>
      </c>
    </row>
    <row r="42" ht="20" customHeight="1">
      <c r="B42" s="12" t="inlineStr">
        <is>
          <t>Answer in</t>
        </is>
      </c>
      <c r="C42" s="16" t="inlineStr">
        <is>
          <t>Contracts sheet, cell K15</t>
        </is>
      </c>
    </row>
    <row r="43" ht="42" customHeight="1">
      <c r="C43" s="17" t="inlineStr">
        <is>
          <t>For the staff newsletter, could you give me one line with the launch value signed so far in 2026? It should read: Signed in 2026: GBP 12,345,678. Whole pounds, with commas.</t>
        </is>
      </c>
    </row>
  </sheetData>
  <hyperlinks>
    <hyperlink xmlns:r="http://schemas.openxmlformats.org/officeDocument/2006/relationships" ref="C12" r:id="rId1"/>
    <hyperlink xmlns:r="http://schemas.openxmlformats.org/officeDocument/2006/relationships" ref="C18" r:id="rId2"/>
    <hyperlink xmlns:r="http://schemas.openxmlformats.org/officeDocument/2006/relationships" ref="C24" r:id="rId3"/>
    <hyperlink xmlns:r="http://schemas.openxmlformats.org/officeDocument/2006/relationships" ref="C30" r:id="rId4"/>
    <hyperlink xmlns:r="http://schemas.openxmlformats.org/officeDocument/2006/relationships" ref="C36" r:id="rId5"/>
    <hyperlink xmlns:r="http://schemas.openxmlformats.org/officeDocument/2006/relationships" ref="C42" r:id="rId6"/>
  </hyperlinks>
  <pageMargins left="0.5" right="0.5" top="0.6" bottom="0.7" header="0.5" footer="0.5"/>
  <pageSetup orientation="portrait" paperSize="9" fitToHeight="0" fitToWidth="1"/>
  <headerFooter>
    <oddHeader/>
    <oddFooter>&amp;L&amp;"Calibri"&amp;8 &amp;K53545FSkye Ascent Ltd practice data · insyt.se&amp;R&amp;"Calibri"&amp;8 &amp;K53545FPage &amp;P of &amp;N</oddFooter>
    <evenHeader/>
    <evenFooter/>
    <firstHeader/>
    <firstFooter/>
  </headerFooter>
  <drawing xmlns:r="http://schemas.openxmlformats.org/officeDocument/2006/relationships" r:id="rId7"/>
</worksheet>
</file>

<file path=xl/worksheets/sheet3.xml><?xml version="1.0" encoding="utf-8"?>
<worksheet xmlns="http://schemas.openxmlformats.org/spreadsheetml/2006/main">
  <sheetPr>
    <outlinePr summaryBelow="1" summaryRight="1"/>
    <pageSetUpPr fitToPage="1"/>
  </sheetPr>
  <dimension ref="A1:K161"/>
  <sheetViews>
    <sheetView showGridLines="0" tabSelected="0" workbookViewId="0">
      <pane ySplit="1" topLeftCell="A2" activePane="bottomLeft" state="frozen"/>
      <selection pane="bottomLeft" activeCell="A1" sqref="A1"/>
    </sheetView>
  </sheetViews>
  <sheetFormatPr baseColWidth="8" defaultRowHeight="15"/>
  <cols>
    <col width="16.1" customWidth="1" min="1" max="1"/>
    <col width="16.1" customWidth="1" min="2" max="2"/>
    <col width="14.4" customWidth="1" min="3" max="3"/>
    <col width="19.4" customWidth="1" min="4" max="4"/>
    <col width="16.4" customWidth="1" min="5" max="5"/>
    <col width="23.6" customWidth="1" min="6" max="6"/>
    <col width="25.3" customWidth="1" min="7" max="7"/>
    <col width="26.4" customWidth="1" min="8" max="8"/>
    <col width="4" customWidth="1" min="9" max="9"/>
    <col width="50" customWidth="1" min="10" max="10"/>
    <col width="45.5" customWidth="1" min="11" max="11"/>
  </cols>
  <sheetData>
    <row r="1" ht="24" customHeight="1">
      <c r="A1" s="18" t="inlineStr">
        <is>
          <t>Contract</t>
        </is>
      </c>
      <c r="B1" s="18" t="inlineStr">
        <is>
          <t>Customer</t>
        </is>
      </c>
      <c r="C1" s="18" t="inlineStr">
        <is>
          <t>Kind</t>
        </is>
      </c>
      <c r="D1" s="18" t="inlineStr">
        <is>
          <t>Launch</t>
        </is>
      </c>
      <c r="E1" s="18" t="inlineStr">
        <is>
          <t>Signed</t>
        </is>
      </c>
      <c r="F1" s="19" t="inlineStr">
        <is>
          <t>Launch value (GBP)</t>
        </is>
      </c>
      <c r="G1" s="19" t="inlineStr">
        <is>
          <t>Services value (GBP)</t>
        </is>
      </c>
      <c r="H1" s="18" t="inlineStr">
        <is>
          <t>Status</t>
        </is>
      </c>
      <c r="J1" s="20" t="inlineStr">
        <is>
          <t>Your answers</t>
        </is>
      </c>
      <c r="K1" s="21" t="inlineStr">
        <is>
          <t>Answer</t>
        </is>
      </c>
    </row>
    <row r="2">
      <c r="A2" s="22" t="inlineStr">
        <is>
          <t>Y-CTR-0001</t>
        </is>
      </c>
      <c r="B2" s="22" t="inlineStr">
        <is>
          <t>Y-CUS-0001</t>
        </is>
      </c>
      <c r="C2" s="22" t="inlineStr">
        <is>
          <t>Dedicated</t>
        </is>
      </c>
      <c r="D2" s="22" t="inlineStr">
        <is>
          <t>Y-LCH-2024-02</t>
        </is>
      </c>
      <c r="E2" s="23" t="n">
        <v>44663</v>
      </c>
      <c r="F2" s="24" t="n">
        <v>11200000</v>
      </c>
      <c r="G2" s="24" t="n">
        <v>1480000</v>
      </c>
      <c r="H2" s="22" t="inlineStr">
        <is>
          <t>Active</t>
        </is>
      </c>
      <c r="J2" s="25" t="inlineStr">
        <is>
          <t>1  Launch value, active contracts (GBP)</t>
        </is>
      </c>
      <c r="K2" s="26" t="n"/>
    </row>
    <row r="3">
      <c r="A3" s="22" t="inlineStr">
        <is>
          <t>Y-CTR-0002</t>
        </is>
      </c>
      <c r="B3" s="22" t="inlineStr">
        <is>
          <t>Y-CUS-0001</t>
        </is>
      </c>
      <c r="C3" s="22" t="inlineStr">
        <is>
          <t>Dedicated</t>
        </is>
      </c>
      <c r="D3" s="22" t="inlineStr">
        <is>
          <t>Y-LCH-2027-F06</t>
        </is>
      </c>
      <c r="E3" s="23" t="n">
        <v>44663</v>
      </c>
      <c r="F3" s="24" t="n">
        <v>15337400</v>
      </c>
      <c r="G3" s="24" t="n">
        <v>1948400</v>
      </c>
      <c r="H3" s="22" t="inlineStr">
        <is>
          <t>Active</t>
        </is>
      </c>
    </row>
    <row r="4">
      <c r="A4" s="22" t="inlineStr">
        <is>
          <t>Y-CTR-0003</t>
        </is>
      </c>
      <c r="B4" s="22" t="inlineStr">
        <is>
          <t>Y-CUS-0001</t>
        </is>
      </c>
      <c r="C4" s="22" t="inlineStr">
        <is>
          <t>Dedicated</t>
        </is>
      </c>
      <c r="D4" s="22" t="inlineStr">
        <is>
          <t>Y-LCH-2027-F10</t>
        </is>
      </c>
      <c r="E4" s="23" t="n">
        <v>44663</v>
      </c>
      <c r="F4" s="24" t="n">
        <v>15337400</v>
      </c>
      <c r="G4" s="24" t="n">
        <v>1948400</v>
      </c>
      <c r="H4" s="22" t="inlineStr">
        <is>
          <t>Active</t>
        </is>
      </c>
      <c r="J4" s="25" t="inlineStr">
        <is>
          <t>2  Shared contracts signed in 2026</t>
        </is>
      </c>
      <c r="K4" s="26" t="n"/>
    </row>
    <row r="5">
      <c r="A5" s="22" t="inlineStr">
        <is>
          <t>Y-CTR-0004</t>
        </is>
      </c>
      <c r="B5" s="22" t="inlineStr">
        <is>
          <t>Y-CUS-0003</t>
        </is>
      </c>
      <c r="C5" s="22" t="inlineStr">
        <is>
          <t>Shared</t>
        </is>
      </c>
      <c r="D5" s="22" t="inlineStr">
        <is>
          <t>Y-LCH-2024-01</t>
        </is>
      </c>
      <c r="E5" s="23" t="n">
        <v>44876</v>
      </c>
      <c r="F5" s="24" t="n">
        <v>1089906.43</v>
      </c>
      <c r="G5" s="24" t="n">
        <v>93251.31</v>
      </c>
      <c r="H5" s="22" t="inlineStr">
        <is>
          <t>Active</t>
        </is>
      </c>
    </row>
    <row r="6">
      <c r="A6" s="22" t="inlineStr">
        <is>
          <t>Y-CTR-0005</t>
        </is>
      </c>
      <c r="B6" s="22" t="inlineStr">
        <is>
          <t>Y-CUS-0028</t>
        </is>
      </c>
      <c r="C6" s="22" t="inlineStr">
        <is>
          <t>Shared</t>
        </is>
      </c>
      <c r="D6" s="22" t="inlineStr">
        <is>
          <t>Y-LCH-2024-01</t>
        </is>
      </c>
      <c r="E6" s="23" t="n">
        <v>44884</v>
      </c>
      <c r="F6" s="24" t="n">
        <v>1844848.14</v>
      </c>
      <c r="G6" s="24" t="n">
        <v>151712.52</v>
      </c>
      <c r="H6" s="22" t="inlineStr">
        <is>
          <t>Active</t>
        </is>
      </c>
      <c r="J6" s="25" t="inlineStr">
        <is>
          <t>3  Contracts per launch</t>
        </is>
      </c>
    </row>
    <row r="7">
      <c r="A7" s="22" t="inlineStr">
        <is>
          <t>Y-CTR-0006</t>
        </is>
      </c>
      <c r="B7" s="22" t="inlineStr">
        <is>
          <t>Y-CUS-0021</t>
        </is>
      </c>
      <c r="C7" s="22" t="inlineStr">
        <is>
          <t>Shared</t>
        </is>
      </c>
      <c r="D7" s="22" t="inlineStr">
        <is>
          <t>Y-LCH-2024-01</t>
        </is>
      </c>
      <c r="E7" s="23" t="n">
        <v>44915</v>
      </c>
      <c r="F7" s="24" t="n">
        <v>789621.58</v>
      </c>
      <c r="G7" s="24" t="n">
        <v>100617.33</v>
      </c>
      <c r="H7" s="22" t="inlineStr">
        <is>
          <t>Active</t>
        </is>
      </c>
      <c r="J7" s="27" t="inlineStr">
        <is>
          <t>Y-LCH-2026-F01</t>
        </is>
      </c>
      <c r="K7" s="26" t="n"/>
    </row>
    <row r="8">
      <c r="A8" s="22" t="inlineStr">
        <is>
          <t>Y-CTR-0007</t>
        </is>
      </c>
      <c r="B8" s="22" t="inlineStr">
        <is>
          <t>Y-CUS-0015</t>
        </is>
      </c>
      <c r="C8" s="22" t="inlineStr">
        <is>
          <t>Shared</t>
        </is>
      </c>
      <c r="D8" s="22" t="inlineStr">
        <is>
          <t>Y-LCH-2024-03</t>
        </is>
      </c>
      <c r="E8" s="23" t="n">
        <v>44950</v>
      </c>
      <c r="F8" s="24" t="n">
        <v>1348659.55</v>
      </c>
      <c r="G8" s="24" t="n">
        <v>141350.66</v>
      </c>
      <c r="H8" s="22" t="inlineStr">
        <is>
          <t>Active</t>
        </is>
      </c>
      <c r="J8" s="27" t="inlineStr">
        <is>
          <t>Y-LCH-2026-F02</t>
        </is>
      </c>
      <c r="K8" s="26" t="n"/>
    </row>
    <row r="9">
      <c r="A9" s="22" t="inlineStr">
        <is>
          <t>Y-CTR-0008</t>
        </is>
      </c>
      <c r="B9" s="22" t="inlineStr">
        <is>
          <t>Y-CUS-0026</t>
        </is>
      </c>
      <c r="C9" s="22" t="inlineStr">
        <is>
          <t>Shared</t>
        </is>
      </c>
      <c r="D9" s="22" t="inlineStr">
        <is>
          <t>Y-LCH-2024-01</t>
        </is>
      </c>
      <c r="E9" s="23" t="n">
        <v>44959</v>
      </c>
      <c r="F9" s="24" t="n">
        <v>1500216.01</v>
      </c>
      <c r="G9" s="24" t="n">
        <v>134002.53</v>
      </c>
      <c r="H9" s="22" t="inlineStr">
        <is>
          <t>Active</t>
        </is>
      </c>
      <c r="J9" s="27" t="inlineStr">
        <is>
          <t>Y-LCH-2026-F03</t>
        </is>
      </c>
      <c r="K9" s="26" t="n"/>
    </row>
    <row r="10">
      <c r="A10" s="22" t="inlineStr">
        <is>
          <t>Y-CTR-0009</t>
        </is>
      </c>
      <c r="B10" s="22" t="inlineStr">
        <is>
          <t>Y-CUS-0030</t>
        </is>
      </c>
      <c r="C10" s="22" t="inlineStr">
        <is>
          <t>Shared</t>
        </is>
      </c>
      <c r="D10" s="22" t="inlineStr">
        <is>
          <t>Y-LCH-2024-01</t>
        </is>
      </c>
      <c r="E10" s="23" t="n">
        <v>44990</v>
      </c>
      <c r="F10" s="24" t="n">
        <v>1060018.43</v>
      </c>
      <c r="G10" s="24" t="n">
        <v>105646.5</v>
      </c>
      <c r="H10" s="22" t="inlineStr">
        <is>
          <t>Active</t>
        </is>
      </c>
    </row>
    <row r="11">
      <c r="A11" s="22" t="inlineStr">
        <is>
          <t>Y-CTR-0010</t>
        </is>
      </c>
      <c r="B11" s="22" t="inlineStr">
        <is>
          <t>Y-CUS-0002</t>
        </is>
      </c>
      <c r="C11" s="22" t="inlineStr">
        <is>
          <t>Shared</t>
        </is>
      </c>
      <c r="D11" s="22" t="inlineStr">
        <is>
          <t>Y-LCH-2024-03</t>
        </is>
      </c>
      <c r="E11" s="23" t="n">
        <v>44991</v>
      </c>
      <c r="F11" s="24" t="n">
        <v>1114652.88</v>
      </c>
      <c r="G11" s="24" t="n">
        <v>144337.12</v>
      </c>
      <c r="H11" s="22" t="inlineStr">
        <is>
          <t>Active</t>
        </is>
      </c>
      <c r="J11" s="25" t="inlineStr">
        <is>
          <t>4  Average shared launch value (GBP)</t>
        </is>
      </c>
      <c r="K11" s="28" t="n"/>
    </row>
    <row r="12">
      <c r="A12" s="22" t="inlineStr">
        <is>
          <t>Y-CTR-0011</t>
        </is>
      </c>
      <c r="B12" s="22" t="inlineStr">
        <is>
          <t>Y-CUS-0029</t>
        </is>
      </c>
      <c r="C12" s="22" t="inlineStr">
        <is>
          <t>Shared</t>
        </is>
      </c>
      <c r="D12" s="22" t="inlineStr">
        <is>
          <t>Y-LCH-2024-03</t>
        </is>
      </c>
      <c r="E12" s="23" t="n">
        <v>45003</v>
      </c>
      <c r="F12" s="24" t="n">
        <v>809764.63</v>
      </c>
      <c r="G12" s="24" t="n">
        <v>99690.64999999999</v>
      </c>
      <c r="H12" s="22" t="inlineStr">
        <is>
          <t>Active</t>
        </is>
      </c>
    </row>
    <row r="13">
      <c r="A13" s="22" t="inlineStr">
        <is>
          <t>Y-CTR-0012</t>
        </is>
      </c>
      <c r="B13" s="22" t="inlineStr">
        <is>
          <t>Y-CUS-0004</t>
        </is>
      </c>
      <c r="C13" s="22" t="inlineStr">
        <is>
          <t>Shared</t>
        </is>
      </c>
      <c r="D13" s="22" t="inlineStr">
        <is>
          <t>Y-LCH-2024-03</t>
        </is>
      </c>
      <c r="E13" s="23" t="n">
        <v>45004</v>
      </c>
      <c r="F13" s="24" t="n">
        <v>975096.78</v>
      </c>
      <c r="G13" s="24" t="n">
        <v>78547.03999999999</v>
      </c>
      <c r="H13" s="22" t="inlineStr">
        <is>
          <t>Active</t>
        </is>
      </c>
      <c r="J13" s="25" t="inlineStr">
        <is>
          <t>5  Planned launch date, Y-CTR-0069</t>
        </is>
      </c>
      <c r="K13" s="29" t="n"/>
    </row>
    <row r="14">
      <c r="A14" s="22" t="inlineStr">
        <is>
          <t>Y-CTR-0013</t>
        </is>
      </c>
      <c r="B14" s="22" t="inlineStr">
        <is>
          <t>Y-CUS-0024</t>
        </is>
      </c>
      <c r="C14" s="22" t="inlineStr">
        <is>
          <t>Shared</t>
        </is>
      </c>
      <c r="D14" s="22" t="inlineStr">
        <is>
          <t>Y-LCH-2024-01</t>
        </is>
      </c>
      <c r="E14" s="23" t="n">
        <v>45016</v>
      </c>
      <c r="F14" s="24" t="n">
        <v>1414016.37</v>
      </c>
      <c r="G14" s="24" t="n">
        <v>150322.8</v>
      </c>
      <c r="H14" s="22" t="inlineStr">
        <is>
          <t>Active</t>
        </is>
      </c>
    </row>
    <row r="15">
      <c r="A15" s="22" t="inlineStr">
        <is>
          <t>Y-CTR-0014</t>
        </is>
      </c>
      <c r="B15" s="22" t="inlineStr">
        <is>
          <t>Y-CUS-0011</t>
        </is>
      </c>
      <c r="C15" s="22" t="inlineStr">
        <is>
          <t>Shared</t>
        </is>
      </c>
      <c r="D15" s="22" t="inlineStr">
        <is>
          <t>Y-LCH-2024-01</t>
        </is>
      </c>
      <c r="E15" s="23" t="n">
        <v>45019</v>
      </c>
      <c r="F15" s="24" t="n">
        <v>1172970.43</v>
      </c>
      <c r="G15" s="24" t="n">
        <v>143893.2</v>
      </c>
      <c r="H15" s="22" t="inlineStr">
        <is>
          <t>Active</t>
        </is>
      </c>
      <c r="J15" s="25" t="inlineStr">
        <is>
          <t>6  Line for the newsletter</t>
        </is>
      </c>
      <c r="K15" s="30" t="n"/>
    </row>
    <row r="16">
      <c r="A16" s="22" t="inlineStr">
        <is>
          <t>Y-CTR-0015</t>
        </is>
      </c>
      <c r="B16" s="22" t="inlineStr">
        <is>
          <t>Y-CUS-0004</t>
        </is>
      </c>
      <c r="C16" s="22" t="inlineStr">
        <is>
          <t>Shared</t>
        </is>
      </c>
      <c r="D16" s="22" t="inlineStr">
        <is>
          <t>Y-LCH-2024-01</t>
        </is>
      </c>
      <c r="E16" s="23" t="n">
        <v>45033</v>
      </c>
      <c r="F16" s="24" t="n">
        <v>2219150.18</v>
      </c>
      <c r="G16" s="24" t="n">
        <v>217488.55</v>
      </c>
      <c r="H16" s="22" t="inlineStr">
        <is>
          <t>Active</t>
        </is>
      </c>
    </row>
    <row r="17">
      <c r="A17" s="22" t="inlineStr">
        <is>
          <t>Y-CTR-0016</t>
        </is>
      </c>
      <c r="B17" s="22" t="inlineStr">
        <is>
          <t>Y-CUS-0020</t>
        </is>
      </c>
      <c r="C17" s="22" t="inlineStr">
        <is>
          <t>Shared</t>
        </is>
      </c>
      <c r="D17" s="22" t="inlineStr">
        <is>
          <t>Y-LCH-2024-01</t>
        </is>
      </c>
      <c r="E17" s="23" t="n">
        <v>45044</v>
      </c>
      <c r="F17" s="24" t="n">
        <v>1029879.89</v>
      </c>
      <c r="G17" s="24" t="n">
        <v>110387.17</v>
      </c>
      <c r="H17" s="22" t="inlineStr">
        <is>
          <t>Active</t>
        </is>
      </c>
    </row>
    <row r="18">
      <c r="A18" s="22" t="inlineStr">
        <is>
          <t>Y-CTR-0017</t>
        </is>
      </c>
      <c r="B18" s="22" t="inlineStr">
        <is>
          <t>Y-CUS-0007</t>
        </is>
      </c>
      <c r="C18" s="22" t="inlineStr">
        <is>
          <t>Shared</t>
        </is>
      </c>
      <c r="D18" s="22" t="inlineStr">
        <is>
          <t>Y-LCH-2024-03</t>
        </is>
      </c>
      <c r="E18" s="23" t="n">
        <v>45058</v>
      </c>
      <c r="F18" s="24" t="n">
        <v>1179229.46</v>
      </c>
      <c r="G18" s="24" t="n">
        <v>95212.06</v>
      </c>
      <c r="H18" s="22" t="inlineStr">
        <is>
          <t>Active</t>
        </is>
      </c>
    </row>
    <row r="19">
      <c r="A19" s="22" t="inlineStr">
        <is>
          <t>Y-CTR-0018</t>
        </is>
      </c>
      <c r="B19" s="22" t="inlineStr">
        <is>
          <t>Y-CUS-0023</t>
        </is>
      </c>
      <c r="C19" s="22" t="inlineStr">
        <is>
          <t>Shared</t>
        </is>
      </c>
      <c r="D19" s="22" t="inlineStr">
        <is>
          <t>Y-LCH-2024-03</t>
        </is>
      </c>
      <c r="E19" s="23" t="n">
        <v>45073</v>
      </c>
      <c r="F19" s="24" t="n">
        <v>1160534.37</v>
      </c>
      <c r="G19" s="24" t="n">
        <v>99387.97</v>
      </c>
      <c r="H19" s="22" t="inlineStr">
        <is>
          <t>Active</t>
        </is>
      </c>
    </row>
    <row r="20">
      <c r="A20" s="22" t="inlineStr">
        <is>
          <t>Y-CTR-0019</t>
        </is>
      </c>
      <c r="B20" s="22" t="inlineStr">
        <is>
          <t>Y-CUS-0002</t>
        </is>
      </c>
      <c r="C20" s="22" t="inlineStr">
        <is>
          <t>Shared</t>
        </is>
      </c>
      <c r="D20" s="22" t="inlineStr">
        <is>
          <t>Y-LCH-2025-01</t>
        </is>
      </c>
      <c r="E20" s="23" t="n">
        <v>45130</v>
      </c>
      <c r="F20" s="24" t="n">
        <v>1220500</v>
      </c>
      <c r="G20" s="24" t="n">
        <v>213100</v>
      </c>
      <c r="H20" s="22" t="inlineStr">
        <is>
          <t>Active</t>
        </is>
      </c>
    </row>
    <row r="21">
      <c r="A21" s="22" t="inlineStr">
        <is>
          <t>Y-CTR-0020</t>
        </is>
      </c>
      <c r="B21" s="22" t="inlineStr">
        <is>
          <t>Y-CUS-0011</t>
        </is>
      </c>
      <c r="C21" s="22" t="inlineStr">
        <is>
          <t>Shared</t>
        </is>
      </c>
      <c r="D21" s="22" t="inlineStr">
        <is>
          <t>Y-LCH-2024-03</t>
        </is>
      </c>
      <c r="E21" s="23" t="n">
        <v>45131</v>
      </c>
      <c r="F21" s="24" t="n">
        <v>1339382.79</v>
      </c>
      <c r="G21" s="24" t="n">
        <v>122204.8</v>
      </c>
      <c r="H21" s="22" t="inlineStr">
        <is>
          <t>Active</t>
        </is>
      </c>
    </row>
    <row r="22">
      <c r="A22" s="22" t="inlineStr">
        <is>
          <t>Y-CTR-0021</t>
        </is>
      </c>
      <c r="B22" s="22" t="inlineStr">
        <is>
          <t>Y-CUS-0010</t>
        </is>
      </c>
      <c r="C22" s="22" t="inlineStr">
        <is>
          <t>Shared</t>
        </is>
      </c>
      <c r="D22" s="22" t="inlineStr">
        <is>
          <t>Y-LCH-2025-01</t>
        </is>
      </c>
      <c r="E22" s="23" t="n">
        <v>45136</v>
      </c>
      <c r="F22" s="24" t="n">
        <v>913600</v>
      </c>
      <c r="G22" s="24" t="n">
        <v>116200</v>
      </c>
      <c r="H22" s="22" t="inlineStr">
        <is>
          <t>Active</t>
        </is>
      </c>
    </row>
    <row r="23">
      <c r="A23" s="22" t="inlineStr">
        <is>
          <t>Y-CTR-0022</t>
        </is>
      </c>
      <c r="B23" s="22" t="inlineStr">
        <is>
          <t>Y-CUS-0014</t>
        </is>
      </c>
      <c r="C23" s="22" t="inlineStr">
        <is>
          <t>Shared</t>
        </is>
      </c>
      <c r="D23" s="22" t="inlineStr">
        <is>
          <t>Y-LCH-2024-03</t>
        </is>
      </c>
      <c r="E23" s="23" t="n">
        <v>45138</v>
      </c>
      <c r="F23" s="24" t="n">
        <v>4812881.56</v>
      </c>
      <c r="G23" s="24" t="n">
        <v>420314.09</v>
      </c>
      <c r="H23" s="22" t="inlineStr">
        <is>
          <t>Active</t>
        </is>
      </c>
    </row>
    <row r="24">
      <c r="A24" s="22" t="inlineStr">
        <is>
          <t>Y-CTR-0023</t>
        </is>
      </c>
      <c r="B24" s="22" t="inlineStr">
        <is>
          <t>Y-CUS-0009</t>
        </is>
      </c>
      <c r="C24" s="22" t="inlineStr">
        <is>
          <t>Shared</t>
        </is>
      </c>
      <c r="D24" s="22" t="inlineStr">
        <is>
          <t>Y-LCH-2024-03</t>
        </is>
      </c>
      <c r="E24" s="23" t="n">
        <v>45143</v>
      </c>
      <c r="F24" s="24" t="n">
        <v>815167.6899999999</v>
      </c>
      <c r="G24" s="24" t="n">
        <v>81259.92999999999</v>
      </c>
      <c r="H24" s="22" t="inlineStr">
        <is>
          <t>Active</t>
        </is>
      </c>
    </row>
    <row r="25">
      <c r="A25" s="22" t="inlineStr">
        <is>
          <t>Y-CTR-0024</t>
        </is>
      </c>
      <c r="B25" s="22" t="inlineStr">
        <is>
          <t>Y-CUS-0009</t>
        </is>
      </c>
      <c r="C25" s="22" t="inlineStr">
        <is>
          <t>Shared</t>
        </is>
      </c>
      <c r="D25" s="22" t="inlineStr">
        <is>
          <t>Y-LCH-2025-01</t>
        </is>
      </c>
      <c r="E25" s="23" t="n">
        <v>45149</v>
      </c>
      <c r="F25" s="24" t="n">
        <v>834900</v>
      </c>
      <c r="G25" s="24" t="n">
        <v>131900</v>
      </c>
      <c r="H25" s="22" t="inlineStr">
        <is>
          <t>Active</t>
        </is>
      </c>
    </row>
    <row r="26">
      <c r="A26" s="22" t="inlineStr">
        <is>
          <t>Y-CTR-0025</t>
        </is>
      </c>
      <c r="B26" s="22" t="inlineStr">
        <is>
          <t>Y-CUS-0018</t>
        </is>
      </c>
      <c r="C26" s="22" t="inlineStr">
        <is>
          <t>Shared</t>
        </is>
      </c>
      <c r="D26" s="22" t="inlineStr">
        <is>
          <t>Y-LCH-2025-01</t>
        </is>
      </c>
      <c r="E26" s="23" t="n">
        <v>45182</v>
      </c>
      <c r="F26" s="24" t="n">
        <v>649800</v>
      </c>
      <c r="G26" s="24" t="n">
        <v>124100</v>
      </c>
      <c r="H26" s="22" t="inlineStr">
        <is>
          <t>Active</t>
        </is>
      </c>
    </row>
    <row r="27">
      <c r="A27" s="22" t="inlineStr">
        <is>
          <t>Y-CTR-0026</t>
        </is>
      </c>
      <c r="B27" s="22" t="inlineStr">
        <is>
          <t>Y-CUS-0003</t>
        </is>
      </c>
      <c r="C27" s="22" t="inlineStr">
        <is>
          <t>Shared</t>
        </is>
      </c>
      <c r="D27" s="22" t="inlineStr">
        <is>
          <t>Y-LCH-2024-03</t>
        </is>
      </c>
      <c r="E27" s="23" t="n">
        <v>45190</v>
      </c>
      <c r="F27" s="24" t="n">
        <v>1957594.25</v>
      </c>
      <c r="G27" s="24" t="n">
        <v>174863.21</v>
      </c>
      <c r="H27" s="22" t="inlineStr">
        <is>
          <t>Active</t>
        </is>
      </c>
    </row>
    <row r="28">
      <c r="A28" s="22" t="inlineStr">
        <is>
          <t>Y-CTR-0027</t>
        </is>
      </c>
      <c r="B28" s="22" t="inlineStr">
        <is>
          <t>Y-CUS-0001</t>
        </is>
      </c>
      <c r="C28" s="22" t="inlineStr">
        <is>
          <t>Dedicated</t>
        </is>
      </c>
      <c r="D28" s="22" t="inlineStr">
        <is>
          <t>Y-LCH-2025-02</t>
        </is>
      </c>
      <c r="E28" s="23" t="n">
        <v>45252</v>
      </c>
      <c r="F28" s="24" t="n">
        <v>11400000</v>
      </c>
      <c r="G28" s="24" t="n">
        <v>1500000</v>
      </c>
      <c r="H28" s="22" t="inlineStr">
        <is>
          <t>Active</t>
        </is>
      </c>
    </row>
    <row r="29">
      <c r="A29" s="22" t="inlineStr">
        <is>
          <t>Y-CTR-0028</t>
        </is>
      </c>
      <c r="B29" s="22" t="inlineStr">
        <is>
          <t>Y-CUS-0030</t>
        </is>
      </c>
      <c r="C29" s="22" t="inlineStr">
        <is>
          <t>Shared</t>
        </is>
      </c>
      <c r="D29" s="22" t="inlineStr">
        <is>
          <t>Y-LCH-2025-01</t>
        </is>
      </c>
      <c r="E29" s="23" t="n">
        <v>45284</v>
      </c>
      <c r="F29" s="24" t="n">
        <v>964000</v>
      </c>
      <c r="G29" s="24" t="n">
        <v>165900</v>
      </c>
      <c r="H29" s="22" t="inlineStr">
        <is>
          <t>Active</t>
        </is>
      </c>
    </row>
    <row r="30">
      <c r="A30" s="22" t="inlineStr">
        <is>
          <t>Y-CTR-0029</t>
        </is>
      </c>
      <c r="B30" s="22" t="inlineStr">
        <is>
          <t>Y-CUS-0008</t>
        </is>
      </c>
      <c r="C30" s="22" t="inlineStr">
        <is>
          <t>Shared</t>
        </is>
      </c>
      <c r="D30" s="22" t="inlineStr">
        <is>
          <t>Y-LCH-2025-03</t>
        </is>
      </c>
      <c r="E30" s="23" t="n">
        <v>45330</v>
      </c>
      <c r="F30" s="24" t="n">
        <v>1046200</v>
      </c>
      <c r="G30" s="24" t="n">
        <v>150900</v>
      </c>
      <c r="H30" s="22" t="inlineStr">
        <is>
          <t>Active</t>
        </is>
      </c>
    </row>
    <row r="31">
      <c r="A31" s="22" t="inlineStr">
        <is>
          <t>Y-CTR-0030</t>
        </is>
      </c>
      <c r="B31" s="22" t="inlineStr">
        <is>
          <t>Y-CUS-0001</t>
        </is>
      </c>
      <c r="C31" s="22" t="inlineStr">
        <is>
          <t>Shared</t>
        </is>
      </c>
      <c r="D31" s="22" t="inlineStr">
        <is>
          <t>Y-LCH-2025-01</t>
        </is>
      </c>
      <c r="E31" s="23" t="n">
        <v>45335</v>
      </c>
      <c r="F31" s="24" t="n">
        <v>2770000</v>
      </c>
      <c r="G31" s="24" t="n">
        <v>410000</v>
      </c>
      <c r="H31" s="22" t="inlineStr">
        <is>
          <t>Active</t>
        </is>
      </c>
    </row>
    <row r="32">
      <c r="A32" s="22" t="inlineStr">
        <is>
          <t>Y-CTR-0031</t>
        </is>
      </c>
      <c r="B32" s="22" t="inlineStr">
        <is>
          <t>Y-CUS-0029</t>
        </is>
      </c>
      <c r="C32" s="22" t="inlineStr">
        <is>
          <t>Shared</t>
        </is>
      </c>
      <c r="D32" s="22" t="inlineStr">
        <is>
          <t>Y-LCH-2025-01</t>
        </is>
      </c>
      <c r="E32" s="23" t="n">
        <v>45345</v>
      </c>
      <c r="F32" s="24" t="n">
        <v>1102600</v>
      </c>
      <c r="G32" s="24" t="n">
        <v>183500</v>
      </c>
      <c r="H32" s="22" t="inlineStr">
        <is>
          <t>Active</t>
        </is>
      </c>
    </row>
    <row r="33">
      <c r="A33" s="22" t="inlineStr">
        <is>
          <t>Y-CTR-0032</t>
        </is>
      </c>
      <c r="B33" s="22" t="inlineStr">
        <is>
          <t>Y-CUS-0022</t>
        </is>
      </c>
      <c r="C33" s="22" t="inlineStr">
        <is>
          <t>Shared</t>
        </is>
      </c>
      <c r="D33" s="22" t="inlineStr">
        <is>
          <t>Y-LCH-2025-01</t>
        </is>
      </c>
      <c r="E33" s="23" t="n">
        <v>45351</v>
      </c>
      <c r="F33" s="24" t="n">
        <v>848000</v>
      </c>
      <c r="G33" s="24" t="n">
        <v>145800</v>
      </c>
      <c r="H33" s="22" t="inlineStr">
        <is>
          <t>Active</t>
        </is>
      </c>
    </row>
    <row r="34">
      <c r="A34" s="22" t="inlineStr">
        <is>
          <t>Y-CTR-0033</t>
        </is>
      </c>
      <c r="B34" s="22" t="inlineStr">
        <is>
          <t>Y-CUS-0019</t>
        </is>
      </c>
      <c r="C34" s="22" t="inlineStr">
        <is>
          <t>Shared</t>
        </is>
      </c>
      <c r="D34" s="22" t="inlineStr">
        <is>
          <t>Y-LCH-2025-01</t>
        </is>
      </c>
      <c r="E34" s="23" t="n">
        <v>45358</v>
      </c>
      <c r="F34" s="24" t="n">
        <v>725000</v>
      </c>
      <c r="G34" s="24" t="n">
        <v>101700</v>
      </c>
      <c r="H34" s="22" t="inlineStr">
        <is>
          <t>Active</t>
        </is>
      </c>
    </row>
    <row r="35">
      <c r="A35" s="22" t="inlineStr">
        <is>
          <t>Y-CTR-0034</t>
        </is>
      </c>
      <c r="B35" s="22" t="inlineStr">
        <is>
          <t>Y-CUS-0005</t>
        </is>
      </c>
      <c r="C35" s="22" t="inlineStr">
        <is>
          <t>Dedicated</t>
        </is>
      </c>
      <c r="D35" s="22" t="inlineStr">
        <is>
          <t>Y-LCH-2027-CANCELLED</t>
        </is>
      </c>
      <c r="E35" s="23" t="n">
        <v>45369</v>
      </c>
      <c r="F35" s="24" t="n">
        <v>13900000</v>
      </c>
      <c r="G35" s="24" t="n">
        <v>0</v>
      </c>
      <c r="H35" s="22" t="inlineStr">
        <is>
          <t>Cancelled by customer</t>
        </is>
      </c>
    </row>
    <row r="36">
      <c r="A36" s="22" t="inlineStr">
        <is>
          <t>Y-CTR-0035</t>
        </is>
      </c>
      <c r="B36" s="22" t="inlineStr">
        <is>
          <t>Y-CUS-0011</t>
        </is>
      </c>
      <c r="C36" s="22" t="inlineStr">
        <is>
          <t>Shared</t>
        </is>
      </c>
      <c r="D36" s="22" t="inlineStr">
        <is>
          <t>Y-LCH-2025-03</t>
        </is>
      </c>
      <c r="E36" s="23" t="n">
        <v>45378</v>
      </c>
      <c r="F36" s="24" t="n">
        <v>1246300</v>
      </c>
      <c r="G36" s="24" t="n">
        <v>188600</v>
      </c>
      <c r="H36" s="22" t="inlineStr">
        <is>
          <t>Active</t>
        </is>
      </c>
    </row>
    <row r="37">
      <c r="A37" s="22" t="inlineStr">
        <is>
          <t>Y-CTR-0036</t>
        </is>
      </c>
      <c r="B37" s="22" t="inlineStr">
        <is>
          <t>Y-CUS-0008</t>
        </is>
      </c>
      <c r="C37" s="22" t="inlineStr">
        <is>
          <t>Shared</t>
        </is>
      </c>
      <c r="D37" s="22" t="inlineStr">
        <is>
          <t>Y-LCH-2025-01</t>
        </is>
      </c>
      <c r="E37" s="23" t="n">
        <v>45386</v>
      </c>
      <c r="F37" s="24" t="n">
        <v>995500</v>
      </c>
      <c r="G37" s="24" t="n">
        <v>159100</v>
      </c>
      <c r="H37" s="22" t="inlineStr">
        <is>
          <t>Active</t>
        </is>
      </c>
    </row>
    <row r="38">
      <c r="A38" s="22" t="inlineStr">
        <is>
          <t>Y-CTR-0037</t>
        </is>
      </c>
      <c r="B38" s="22" t="inlineStr">
        <is>
          <t>Y-CUS-0015</t>
        </is>
      </c>
      <c r="C38" s="22" t="inlineStr">
        <is>
          <t>Shared</t>
        </is>
      </c>
      <c r="D38" s="22" t="inlineStr">
        <is>
          <t>Y-LCH-2025-03</t>
        </is>
      </c>
      <c r="E38" s="23" t="n">
        <v>45400</v>
      </c>
      <c r="F38" s="24" t="n">
        <v>591400</v>
      </c>
      <c r="G38" s="24" t="n">
        <v>120400</v>
      </c>
      <c r="H38" s="22" t="inlineStr">
        <is>
          <t>Active</t>
        </is>
      </c>
    </row>
    <row r="39">
      <c r="A39" s="22" t="inlineStr">
        <is>
          <t>Y-CTR-0038</t>
        </is>
      </c>
      <c r="B39" s="22" t="inlineStr">
        <is>
          <t>Y-CUS-0011</t>
        </is>
      </c>
      <c r="C39" s="22" t="inlineStr">
        <is>
          <t>Shared</t>
        </is>
      </c>
      <c r="D39" s="22" t="inlineStr">
        <is>
          <t>Y-LCH-2025-01</t>
        </is>
      </c>
      <c r="E39" s="23" t="n">
        <v>45408</v>
      </c>
      <c r="F39" s="24" t="n">
        <v>2228600</v>
      </c>
      <c r="G39" s="24" t="n">
        <v>313400</v>
      </c>
      <c r="H39" s="22" t="inlineStr">
        <is>
          <t>Active</t>
        </is>
      </c>
    </row>
    <row r="40">
      <c r="A40" s="22" t="inlineStr">
        <is>
          <t>Y-CTR-0039</t>
        </is>
      </c>
      <c r="B40" s="22" t="inlineStr">
        <is>
          <t>Y-CUS-0007</t>
        </is>
      </c>
      <c r="C40" s="22" t="inlineStr">
        <is>
          <t>Shared</t>
        </is>
      </c>
      <c r="D40" s="22" t="inlineStr">
        <is>
          <t>Y-LCH-2025-04</t>
        </is>
      </c>
      <c r="E40" s="23" t="n">
        <v>45417</v>
      </c>
      <c r="F40" s="24" t="n">
        <v>1259900</v>
      </c>
      <c r="G40" s="24" t="n">
        <v>192900</v>
      </c>
      <c r="H40" s="22" t="inlineStr">
        <is>
          <t>Active</t>
        </is>
      </c>
    </row>
    <row r="41">
      <c r="A41" s="22" t="inlineStr">
        <is>
          <t>Y-CTR-0040</t>
        </is>
      </c>
      <c r="B41" s="22" t="inlineStr">
        <is>
          <t>Y-CUS-0014</t>
        </is>
      </c>
      <c r="C41" s="22" t="inlineStr">
        <is>
          <t>Shared</t>
        </is>
      </c>
      <c r="D41" s="22" t="inlineStr">
        <is>
          <t>Y-LCH-2025-04</t>
        </is>
      </c>
      <c r="E41" s="23" t="n">
        <v>45417</v>
      </c>
      <c r="F41" s="24" t="n">
        <v>1198800</v>
      </c>
      <c r="G41" s="24" t="n">
        <v>155500</v>
      </c>
      <c r="H41" s="22" t="inlineStr">
        <is>
          <t>Active</t>
        </is>
      </c>
    </row>
    <row r="42">
      <c r="A42" s="22" t="inlineStr">
        <is>
          <t>Y-CTR-0041</t>
        </is>
      </c>
      <c r="B42" s="22" t="inlineStr">
        <is>
          <t>Y-CUS-0001</t>
        </is>
      </c>
      <c r="C42" s="22" t="inlineStr">
        <is>
          <t>Shared</t>
        </is>
      </c>
      <c r="D42" s="22" t="inlineStr">
        <is>
          <t>Y-LCH-2025-03</t>
        </is>
      </c>
      <c r="E42" s="23" t="n">
        <v>45419</v>
      </c>
      <c r="F42" s="24" t="n">
        <v>3330000</v>
      </c>
      <c r="G42" s="24" t="n">
        <v>490000</v>
      </c>
      <c r="H42" s="22" t="inlineStr">
        <is>
          <t>Active</t>
        </is>
      </c>
    </row>
    <row r="43">
      <c r="A43" s="22" t="inlineStr">
        <is>
          <t>Y-CTR-0042</t>
        </is>
      </c>
      <c r="B43" s="22" t="inlineStr">
        <is>
          <t>Y-CUS-0011</t>
        </is>
      </c>
      <c r="C43" s="22" t="inlineStr">
        <is>
          <t>Shared</t>
        </is>
      </c>
      <c r="D43" s="22" t="inlineStr">
        <is>
          <t>Y-LCH-2025-04</t>
        </is>
      </c>
      <c r="E43" s="23" t="n">
        <v>45427</v>
      </c>
      <c r="F43" s="24" t="n">
        <v>1895400</v>
      </c>
      <c r="G43" s="24" t="n">
        <v>241700</v>
      </c>
      <c r="H43" s="22" t="inlineStr">
        <is>
          <t>Active</t>
        </is>
      </c>
    </row>
    <row r="44">
      <c r="A44" s="22" t="inlineStr">
        <is>
          <t>Y-CTR-0043</t>
        </is>
      </c>
      <c r="B44" s="22" t="inlineStr">
        <is>
          <t>Y-CUS-0018</t>
        </is>
      </c>
      <c r="C44" s="22" t="inlineStr">
        <is>
          <t>Shared</t>
        </is>
      </c>
      <c r="D44" s="22" t="inlineStr">
        <is>
          <t>Y-LCH-2025-04</t>
        </is>
      </c>
      <c r="E44" s="23" t="n">
        <v>45428</v>
      </c>
      <c r="F44" s="24" t="n">
        <v>1238100</v>
      </c>
      <c r="G44" s="24" t="n">
        <v>192700</v>
      </c>
      <c r="H44" s="22" t="inlineStr">
        <is>
          <t>Active</t>
        </is>
      </c>
    </row>
    <row r="45">
      <c r="A45" s="22" t="inlineStr">
        <is>
          <t>Y-CTR-0044</t>
        </is>
      </c>
      <c r="B45" s="22" t="inlineStr">
        <is>
          <t>Y-CUS-0023</t>
        </is>
      </c>
      <c r="C45" s="22" t="inlineStr">
        <is>
          <t>Shared</t>
        </is>
      </c>
      <c r="D45" s="22" t="inlineStr">
        <is>
          <t>Y-LCH-2025-03</t>
        </is>
      </c>
      <c r="E45" s="23" t="n">
        <v>45440</v>
      </c>
      <c r="F45" s="24" t="n">
        <v>901600</v>
      </c>
      <c r="G45" s="24" t="n">
        <v>122600</v>
      </c>
      <c r="H45" s="22" t="inlineStr">
        <is>
          <t>Active</t>
        </is>
      </c>
    </row>
    <row r="46">
      <c r="A46" s="22" t="inlineStr">
        <is>
          <t>Y-CTR-0045</t>
        </is>
      </c>
      <c r="B46" s="22" t="inlineStr">
        <is>
          <t>Y-CUS-0028</t>
        </is>
      </c>
      <c r="C46" s="22" t="inlineStr">
        <is>
          <t>Shared</t>
        </is>
      </c>
      <c r="D46" s="22" t="inlineStr">
        <is>
          <t>Y-LCH-2025-03</t>
        </is>
      </c>
      <c r="E46" s="23" t="n">
        <v>45451</v>
      </c>
      <c r="F46" s="24" t="n">
        <v>544100</v>
      </c>
      <c r="G46" s="24" t="n">
        <v>110200</v>
      </c>
      <c r="H46" s="22" t="inlineStr">
        <is>
          <t>Active</t>
        </is>
      </c>
    </row>
    <row r="47">
      <c r="A47" s="22" t="inlineStr">
        <is>
          <t>Y-CTR-0046</t>
        </is>
      </c>
      <c r="B47" s="22" t="inlineStr">
        <is>
          <t>Y-CUS-0028</t>
        </is>
      </c>
      <c r="C47" s="22" t="inlineStr">
        <is>
          <t>Shared</t>
        </is>
      </c>
      <c r="D47" s="22" t="inlineStr">
        <is>
          <t>Y-LCH-2026-01</t>
        </is>
      </c>
      <c r="E47" s="23" t="n">
        <v>45457</v>
      </c>
      <c r="F47" s="24" t="n">
        <v>2519900</v>
      </c>
      <c r="G47" s="24" t="n">
        <v>202500</v>
      </c>
      <c r="H47" s="22" t="inlineStr">
        <is>
          <t>Active</t>
        </is>
      </c>
    </row>
    <row r="48">
      <c r="A48" s="22" t="inlineStr">
        <is>
          <t>Y-CTR-0047</t>
        </is>
      </c>
      <c r="B48" s="22" t="inlineStr">
        <is>
          <t>Y-CUS-0007</t>
        </is>
      </c>
      <c r="C48" s="22" t="inlineStr">
        <is>
          <t>Shared</t>
        </is>
      </c>
      <c r="D48" s="22" t="inlineStr">
        <is>
          <t>Y-LCH-2026-01</t>
        </is>
      </c>
      <c r="E48" s="23" t="n">
        <v>45462</v>
      </c>
      <c r="F48" s="24" t="n">
        <v>4444300</v>
      </c>
      <c r="G48" s="24" t="n">
        <v>419200</v>
      </c>
      <c r="H48" s="22" t="inlineStr">
        <is>
          <t>Active</t>
        </is>
      </c>
    </row>
    <row r="49">
      <c r="A49" s="22" t="inlineStr">
        <is>
          <t>Y-CTR-0048</t>
        </is>
      </c>
      <c r="B49" s="22" t="inlineStr">
        <is>
          <t>Y-CUS-0019</t>
        </is>
      </c>
      <c r="C49" s="22" t="inlineStr">
        <is>
          <t>Shared</t>
        </is>
      </c>
      <c r="D49" s="22" t="inlineStr">
        <is>
          <t>Y-LCH-2025-03</t>
        </is>
      </c>
      <c r="E49" s="23" t="n">
        <v>45468</v>
      </c>
      <c r="F49" s="24" t="n">
        <v>1500400</v>
      </c>
      <c r="G49" s="24" t="n">
        <v>246600</v>
      </c>
      <c r="H49" s="22" t="inlineStr">
        <is>
          <t>Active</t>
        </is>
      </c>
    </row>
    <row r="50">
      <c r="A50" s="22" t="inlineStr">
        <is>
          <t>Y-CTR-0049</t>
        </is>
      </c>
      <c r="B50" s="22" t="inlineStr">
        <is>
          <t>Y-CUS-0018</t>
        </is>
      </c>
      <c r="C50" s="22" t="inlineStr">
        <is>
          <t>Shared</t>
        </is>
      </c>
      <c r="D50" s="22" t="inlineStr">
        <is>
          <t>Y-LCH-2026-01</t>
        </is>
      </c>
      <c r="E50" s="23" t="n">
        <v>45470</v>
      </c>
      <c r="F50" s="24" t="n">
        <v>5932800</v>
      </c>
      <c r="G50" s="24" t="n">
        <v>656700</v>
      </c>
      <c r="H50" s="22" t="inlineStr">
        <is>
          <t>Active</t>
        </is>
      </c>
    </row>
    <row r="51">
      <c r="A51" s="22" t="inlineStr">
        <is>
          <t>Y-CTR-0050</t>
        </is>
      </c>
      <c r="B51" s="22" t="inlineStr">
        <is>
          <t>Y-CUS-0003</t>
        </is>
      </c>
      <c r="C51" s="22" t="inlineStr">
        <is>
          <t>Shared</t>
        </is>
      </c>
      <c r="D51" s="22" t="inlineStr">
        <is>
          <t>Y-LCH-2025-04</t>
        </is>
      </c>
      <c r="E51" s="23" t="n">
        <v>45482</v>
      </c>
      <c r="F51" s="24" t="n">
        <v>1566300</v>
      </c>
      <c r="G51" s="24" t="n">
        <v>273900</v>
      </c>
      <c r="H51" s="22" t="inlineStr">
        <is>
          <t>Active</t>
        </is>
      </c>
    </row>
    <row r="52">
      <c r="A52" s="22" t="inlineStr">
        <is>
          <t>Y-CTR-0051</t>
        </is>
      </c>
      <c r="B52" s="22" t="inlineStr">
        <is>
          <t>Y-CUS-0029</t>
        </is>
      </c>
      <c r="C52" s="22" t="inlineStr">
        <is>
          <t>Shared</t>
        </is>
      </c>
      <c r="D52" s="22" t="inlineStr">
        <is>
          <t>Y-LCH-2025-03</t>
        </is>
      </c>
      <c r="E52" s="23" t="n">
        <v>45514</v>
      </c>
      <c r="F52" s="24" t="n">
        <v>1287300</v>
      </c>
      <c r="G52" s="24" t="n">
        <v>243200</v>
      </c>
      <c r="H52" s="22" t="inlineStr">
        <is>
          <t>Active</t>
        </is>
      </c>
    </row>
    <row r="53">
      <c r="A53" s="22" t="inlineStr">
        <is>
          <t>Y-CTR-0052</t>
        </is>
      </c>
      <c r="B53" s="22" t="inlineStr">
        <is>
          <t>Y-CUS-0013</t>
        </is>
      </c>
      <c r="C53" s="22" t="inlineStr">
        <is>
          <t>Shared</t>
        </is>
      </c>
      <c r="D53" s="22" t="inlineStr">
        <is>
          <t>Y-LCH-2026-01</t>
        </is>
      </c>
      <c r="E53" s="23" t="n">
        <v>45526</v>
      </c>
      <c r="F53" s="24" t="n">
        <v>3928400</v>
      </c>
      <c r="G53" s="24" t="n">
        <v>509100</v>
      </c>
      <c r="H53" s="22" t="inlineStr">
        <is>
          <t>Active</t>
        </is>
      </c>
    </row>
    <row r="54">
      <c r="A54" s="22" t="inlineStr">
        <is>
          <t>Y-CTR-0053</t>
        </is>
      </c>
      <c r="B54" s="22" t="inlineStr">
        <is>
          <t>Y-CUS-0003</t>
        </is>
      </c>
      <c r="C54" s="22" t="inlineStr">
        <is>
          <t>Shared</t>
        </is>
      </c>
      <c r="D54" s="22" t="inlineStr">
        <is>
          <t>Y-LCH-2025-03</t>
        </is>
      </c>
      <c r="E54" s="23" t="n">
        <v>45534</v>
      </c>
      <c r="F54" s="24" t="n">
        <v>965400</v>
      </c>
      <c r="G54" s="24" t="n">
        <v>144300</v>
      </c>
      <c r="H54" s="22" t="inlineStr">
        <is>
          <t>Active</t>
        </is>
      </c>
    </row>
    <row r="55">
      <c r="A55" s="22" t="inlineStr">
        <is>
          <t>Y-CTR-0054</t>
        </is>
      </c>
      <c r="B55" s="22" t="inlineStr">
        <is>
          <t>Y-CUS-0013</t>
        </is>
      </c>
      <c r="C55" s="22" t="inlineStr">
        <is>
          <t>Shared</t>
        </is>
      </c>
      <c r="D55" s="22" t="inlineStr">
        <is>
          <t>Y-LCH-2025-04</t>
        </is>
      </c>
      <c r="E55" s="23" t="n">
        <v>45549</v>
      </c>
      <c r="F55" s="24" t="n">
        <v>842100</v>
      </c>
      <c r="G55" s="24" t="n">
        <v>153800</v>
      </c>
      <c r="H55" s="22" t="inlineStr">
        <is>
          <t>Active</t>
        </is>
      </c>
    </row>
    <row r="56">
      <c r="A56" s="22" t="inlineStr">
        <is>
          <t>Y-CTR-0055</t>
        </is>
      </c>
      <c r="B56" s="22" t="inlineStr">
        <is>
          <t>Y-CUS-0029</t>
        </is>
      </c>
      <c r="C56" s="22" t="inlineStr">
        <is>
          <t>Shared</t>
        </is>
      </c>
      <c r="D56" s="22" t="inlineStr">
        <is>
          <t>Y-LCH-2026-01</t>
        </is>
      </c>
      <c r="E56" s="23" t="n">
        <v>45549</v>
      </c>
      <c r="F56" s="24" t="n">
        <v>4027700</v>
      </c>
      <c r="G56" s="24" t="n">
        <v>374300</v>
      </c>
      <c r="H56" s="22" t="inlineStr">
        <is>
          <t>Active</t>
        </is>
      </c>
    </row>
    <row r="57">
      <c r="A57" s="22" t="inlineStr">
        <is>
          <t>Y-CTR-0056</t>
        </is>
      </c>
      <c r="B57" s="22" t="inlineStr">
        <is>
          <t>Y-CUS-0030</t>
        </is>
      </c>
      <c r="C57" s="22" t="inlineStr">
        <is>
          <t>Shared</t>
        </is>
      </c>
      <c r="D57" s="22" t="inlineStr">
        <is>
          <t>Y-LCH-2026-01</t>
        </is>
      </c>
      <c r="E57" s="23" t="n">
        <v>45557</v>
      </c>
      <c r="F57" s="24" t="n">
        <v>2823300</v>
      </c>
      <c r="G57" s="24" t="n">
        <v>289300</v>
      </c>
      <c r="H57" s="22" t="inlineStr">
        <is>
          <t>Active</t>
        </is>
      </c>
    </row>
    <row r="58">
      <c r="A58" s="22" t="inlineStr">
        <is>
          <t>Y-CTR-0057</t>
        </is>
      </c>
      <c r="B58" s="22" t="inlineStr">
        <is>
          <t>Y-CUS-0010</t>
        </is>
      </c>
      <c r="C58" s="22" t="inlineStr">
        <is>
          <t>Shared</t>
        </is>
      </c>
      <c r="D58" s="22" t="inlineStr">
        <is>
          <t>Y-LCH-2026-02</t>
        </is>
      </c>
      <c r="E58" s="23" t="n">
        <v>45565</v>
      </c>
      <c r="F58" s="24" t="n">
        <v>2023000</v>
      </c>
      <c r="G58" s="24" t="n">
        <v>164600</v>
      </c>
      <c r="H58" s="22" t="inlineStr">
        <is>
          <t>Active</t>
        </is>
      </c>
    </row>
    <row r="59">
      <c r="A59" s="22" t="inlineStr">
        <is>
          <t>Y-CTR-0058</t>
        </is>
      </c>
      <c r="B59" s="22" t="inlineStr">
        <is>
          <t>Y-CUS-0004</t>
        </is>
      </c>
      <c r="C59" s="22" t="inlineStr">
        <is>
          <t>Shared</t>
        </is>
      </c>
      <c r="D59" s="22" t="inlineStr">
        <is>
          <t>Y-LCH-2025-03</t>
        </is>
      </c>
      <c r="E59" s="23" t="n">
        <v>45570</v>
      </c>
      <c r="F59" s="24" t="n">
        <v>506500</v>
      </c>
      <c r="G59" s="24" t="n">
        <v>99300</v>
      </c>
      <c r="H59" s="22" t="inlineStr">
        <is>
          <t>Active</t>
        </is>
      </c>
    </row>
    <row r="60">
      <c r="A60" s="22" t="inlineStr">
        <is>
          <t>Y-CTR-0059</t>
        </is>
      </c>
      <c r="B60" s="22" t="inlineStr">
        <is>
          <t>Y-CUS-0002</t>
        </is>
      </c>
      <c r="C60" s="22" t="inlineStr">
        <is>
          <t>Shared</t>
        </is>
      </c>
      <c r="D60" s="22" t="inlineStr">
        <is>
          <t>Y-LCH-2026-02</t>
        </is>
      </c>
      <c r="E60" s="23" t="n">
        <v>45577</v>
      </c>
      <c r="F60" s="24" t="n">
        <v>1795800</v>
      </c>
      <c r="G60" s="24" t="n">
        <v>180900</v>
      </c>
      <c r="H60" s="22" t="inlineStr">
        <is>
          <t>Active</t>
        </is>
      </c>
    </row>
    <row r="61">
      <c r="A61" s="22" t="inlineStr">
        <is>
          <t>Y-CTR-0060</t>
        </is>
      </c>
      <c r="B61" s="22" t="inlineStr">
        <is>
          <t>Y-CUS-0010</t>
        </is>
      </c>
      <c r="C61" s="22" t="inlineStr">
        <is>
          <t>Shared</t>
        </is>
      </c>
      <c r="D61" s="22" t="inlineStr">
        <is>
          <t>Y-LCH-2025-04</t>
        </is>
      </c>
      <c r="E61" s="23" t="n">
        <v>45593</v>
      </c>
      <c r="F61" s="24" t="n">
        <v>757400</v>
      </c>
      <c r="G61" s="24" t="n">
        <v>144300</v>
      </c>
      <c r="H61" s="22" t="inlineStr">
        <is>
          <t>Active</t>
        </is>
      </c>
    </row>
    <row r="62">
      <c r="A62" s="22" t="inlineStr">
        <is>
          <t>Y-CTR-0061</t>
        </is>
      </c>
      <c r="B62" s="22" t="inlineStr">
        <is>
          <t>Y-CUS-0013</t>
        </is>
      </c>
      <c r="C62" s="22" t="inlineStr">
        <is>
          <t>Shared</t>
        </is>
      </c>
      <c r="D62" s="22" t="inlineStr">
        <is>
          <t>Y-LCH-2025-03</t>
        </is>
      </c>
      <c r="E62" s="23" t="n">
        <v>45595</v>
      </c>
      <c r="F62" s="24" t="n">
        <v>1046900</v>
      </c>
      <c r="G62" s="24" t="n">
        <v>169800</v>
      </c>
      <c r="H62" s="22" t="inlineStr">
        <is>
          <t>Active</t>
        </is>
      </c>
    </row>
    <row r="63">
      <c r="A63" s="22" t="inlineStr">
        <is>
          <t>Y-CTR-0062</t>
        </is>
      </c>
      <c r="B63" s="22" t="inlineStr">
        <is>
          <t>Y-CUS-0009</t>
        </is>
      </c>
      <c r="C63" s="22" t="inlineStr">
        <is>
          <t>Shared</t>
        </is>
      </c>
      <c r="D63" s="22" t="inlineStr">
        <is>
          <t>Y-LCH-2026-01</t>
        </is>
      </c>
      <c r="E63" s="23" t="n">
        <v>45596</v>
      </c>
      <c r="F63" s="24" t="n">
        <v>3923600</v>
      </c>
      <c r="G63" s="24" t="n">
        <v>356000</v>
      </c>
      <c r="H63" s="22" t="inlineStr">
        <is>
          <t>Active</t>
        </is>
      </c>
    </row>
    <row r="64">
      <c r="A64" s="22" t="inlineStr">
        <is>
          <t>Y-CTR-0063</t>
        </is>
      </c>
      <c r="B64" s="22" t="inlineStr">
        <is>
          <t>Y-CUS-0025</t>
        </is>
      </c>
      <c r="C64" s="22" t="inlineStr">
        <is>
          <t>Shared</t>
        </is>
      </c>
      <c r="D64" s="22" t="inlineStr">
        <is>
          <t>Y-LCH-2025-04</t>
        </is>
      </c>
      <c r="E64" s="23" t="n">
        <v>45603</v>
      </c>
      <c r="F64" s="24" t="n">
        <v>1258800</v>
      </c>
      <c r="G64" s="24" t="n">
        <v>218400</v>
      </c>
      <c r="H64" s="22" t="inlineStr">
        <is>
          <t>Active</t>
        </is>
      </c>
    </row>
    <row r="65">
      <c r="A65" s="22" t="inlineStr">
        <is>
          <t>Y-CTR-0064</t>
        </is>
      </c>
      <c r="B65" s="22" t="inlineStr">
        <is>
          <t>Y-CUS-0019</t>
        </is>
      </c>
      <c r="C65" s="22" t="inlineStr">
        <is>
          <t>Shared</t>
        </is>
      </c>
      <c r="D65" s="22" t="inlineStr">
        <is>
          <t>Y-LCH-2025-04</t>
        </is>
      </c>
      <c r="E65" s="23" t="n">
        <v>45605</v>
      </c>
      <c r="F65" s="24" t="n">
        <v>1071400</v>
      </c>
      <c r="G65" s="24" t="n">
        <v>178200</v>
      </c>
      <c r="H65" s="22" t="inlineStr">
        <is>
          <t>Active</t>
        </is>
      </c>
    </row>
    <row r="66">
      <c r="A66" s="22" t="inlineStr">
        <is>
          <t>Y-CTR-0065</t>
        </is>
      </c>
      <c r="B66" s="22" t="inlineStr">
        <is>
          <t>Y-CUS-0006</t>
        </is>
      </c>
      <c r="C66" s="22" t="inlineStr">
        <is>
          <t>Shared</t>
        </is>
      </c>
      <c r="D66" s="22" t="inlineStr">
        <is>
          <t>Y-LCH-2026-01</t>
        </is>
      </c>
      <c r="E66" s="23" t="n">
        <v>45608</v>
      </c>
      <c r="F66" s="24" t="n">
        <v>1343500</v>
      </c>
      <c r="G66" s="24" t="n">
        <v>151100</v>
      </c>
      <c r="H66" s="22" t="inlineStr">
        <is>
          <t>Active</t>
        </is>
      </c>
    </row>
    <row r="67">
      <c r="A67" s="22" t="inlineStr">
        <is>
          <t>Y-CTR-0066</t>
        </is>
      </c>
      <c r="B67" s="22" t="inlineStr">
        <is>
          <t>Y-CUS-0002</t>
        </is>
      </c>
      <c r="C67" s="22" t="inlineStr">
        <is>
          <t>Shared</t>
        </is>
      </c>
      <c r="D67" s="22" t="inlineStr">
        <is>
          <t>Y-LCH-2025-04</t>
        </is>
      </c>
      <c r="E67" s="23" t="n">
        <v>45685</v>
      </c>
      <c r="F67" s="24" t="n">
        <v>1855200</v>
      </c>
      <c r="G67" s="24" t="n">
        <v>302000</v>
      </c>
      <c r="H67" s="22" t="inlineStr">
        <is>
          <t>Active</t>
        </is>
      </c>
    </row>
    <row r="68">
      <c r="A68" s="22" t="inlineStr">
        <is>
          <t>Y-CTR-0067</t>
        </is>
      </c>
      <c r="B68" s="22" t="inlineStr">
        <is>
          <t>Y-CUS-0025</t>
        </is>
      </c>
      <c r="C68" s="22" t="inlineStr">
        <is>
          <t>Shared</t>
        </is>
      </c>
      <c r="D68" s="22" t="inlineStr">
        <is>
          <t>Y-LCH-2026-01</t>
        </is>
      </c>
      <c r="E68" s="23" t="n">
        <v>45687</v>
      </c>
      <c r="F68" s="24" t="n">
        <v>2349200</v>
      </c>
      <c r="G68" s="24" t="n">
        <v>263700</v>
      </c>
      <c r="H68" s="22" t="inlineStr">
        <is>
          <t>Active</t>
        </is>
      </c>
    </row>
    <row r="69">
      <c r="A69" s="22" t="inlineStr">
        <is>
          <t>Y-CTR-0068</t>
        </is>
      </c>
      <c r="B69" s="22" t="inlineStr">
        <is>
          <t>Y-CUS-0010</t>
        </is>
      </c>
      <c r="C69" s="22" t="inlineStr">
        <is>
          <t>Shared</t>
        </is>
      </c>
      <c r="D69" s="22" t="inlineStr">
        <is>
          <t>Y-LCH-2026-01</t>
        </is>
      </c>
      <c r="E69" s="23" t="n">
        <v>45723</v>
      </c>
      <c r="F69" s="24" t="n">
        <v>3137300</v>
      </c>
      <c r="G69" s="24" t="n">
        <v>295300</v>
      </c>
      <c r="H69" s="22" t="inlineStr">
        <is>
          <t>Active</t>
        </is>
      </c>
    </row>
    <row r="70">
      <c r="A70" s="22" t="inlineStr">
        <is>
          <t>Y-CTR-0069</t>
        </is>
      </c>
      <c r="B70" s="22" t="inlineStr">
        <is>
          <t>Y-CUS-0021</t>
        </is>
      </c>
      <c r="C70" s="22" t="inlineStr">
        <is>
          <t>Shared</t>
        </is>
      </c>
      <c r="D70" s="22" t="inlineStr">
        <is>
          <t>Y-LCH-2026-F02</t>
        </is>
      </c>
      <c r="E70" s="23" t="n">
        <v>45727</v>
      </c>
      <c r="F70" s="24" t="n">
        <v>2657300</v>
      </c>
      <c r="G70" s="24" t="n">
        <v>305000</v>
      </c>
      <c r="H70" s="22" t="inlineStr">
        <is>
          <t>Active</t>
        </is>
      </c>
    </row>
    <row r="71">
      <c r="A71" s="22" t="inlineStr">
        <is>
          <t>Y-CTR-0070</t>
        </is>
      </c>
      <c r="B71" s="22" t="inlineStr">
        <is>
          <t>Y-CUS-0009</t>
        </is>
      </c>
      <c r="C71" s="22" t="inlineStr">
        <is>
          <t>Shared</t>
        </is>
      </c>
      <c r="D71" s="22" t="inlineStr">
        <is>
          <t>Y-LCH-2026-02</t>
        </is>
      </c>
      <c r="E71" s="23" t="n">
        <v>45736</v>
      </c>
      <c r="F71" s="24" t="n">
        <v>4534400</v>
      </c>
      <c r="G71" s="24" t="n">
        <v>428300</v>
      </c>
      <c r="H71" s="22" t="inlineStr">
        <is>
          <t>Active</t>
        </is>
      </c>
    </row>
    <row r="72">
      <c r="A72" s="22" t="inlineStr">
        <is>
          <t>Y-CTR-0071</t>
        </is>
      </c>
      <c r="B72" s="22" t="inlineStr">
        <is>
          <t>Y-CUS-0027</t>
        </is>
      </c>
      <c r="C72" s="22" t="inlineStr">
        <is>
          <t>Shared</t>
        </is>
      </c>
      <c r="D72" s="22" t="inlineStr">
        <is>
          <t>Y-LCH-2026-F02</t>
        </is>
      </c>
      <c r="E72" s="23" t="n">
        <v>45751</v>
      </c>
      <c r="F72" s="24" t="n">
        <v>1632400</v>
      </c>
      <c r="G72" s="24" t="n">
        <v>169700</v>
      </c>
      <c r="H72" s="22" t="inlineStr">
        <is>
          <t>Active</t>
        </is>
      </c>
    </row>
    <row r="73">
      <c r="A73" s="22" t="inlineStr">
        <is>
          <t>Y-CTR-0072</t>
        </is>
      </c>
      <c r="B73" s="22" t="inlineStr">
        <is>
          <t>Y-CUS-0020</t>
        </is>
      </c>
      <c r="C73" s="22" t="inlineStr">
        <is>
          <t>Shared</t>
        </is>
      </c>
      <c r="D73" s="22" t="inlineStr">
        <is>
          <t>Y-LCH-2026-F01</t>
        </is>
      </c>
      <c r="E73" s="23" t="n">
        <v>45759</v>
      </c>
      <c r="F73" s="24" t="n">
        <v>8238100</v>
      </c>
      <c r="G73" s="24" t="n">
        <v>676900</v>
      </c>
      <c r="H73" s="22" t="inlineStr">
        <is>
          <t>Active</t>
        </is>
      </c>
    </row>
    <row r="74">
      <c r="A74" s="22" t="inlineStr">
        <is>
          <t>Y-CTR-0073</t>
        </is>
      </c>
      <c r="B74" s="22" t="inlineStr">
        <is>
          <t>Y-CUS-0013</t>
        </is>
      </c>
      <c r="C74" s="22" t="inlineStr">
        <is>
          <t>Shared</t>
        </is>
      </c>
      <c r="D74" s="22" t="inlineStr">
        <is>
          <t>Y-LCH-2026-02</t>
        </is>
      </c>
      <c r="E74" s="23" t="n">
        <v>45768</v>
      </c>
      <c r="F74" s="24" t="n">
        <v>998700</v>
      </c>
      <c r="G74" s="24" t="n">
        <v>87700</v>
      </c>
      <c r="H74" s="22" t="inlineStr">
        <is>
          <t>Active</t>
        </is>
      </c>
    </row>
    <row r="75">
      <c r="A75" s="22" t="inlineStr">
        <is>
          <t>Y-CTR-0074</t>
        </is>
      </c>
      <c r="B75" s="22" t="inlineStr">
        <is>
          <t>Y-CUS-0003</t>
        </is>
      </c>
      <c r="C75" s="22" t="inlineStr">
        <is>
          <t>Shared</t>
        </is>
      </c>
      <c r="D75" s="22" t="inlineStr">
        <is>
          <t>Y-LCH-2026-02</t>
        </is>
      </c>
      <c r="E75" s="23" t="n">
        <v>45772</v>
      </c>
      <c r="F75" s="24" t="n">
        <v>2096100</v>
      </c>
      <c r="G75" s="24" t="n">
        <v>227900</v>
      </c>
      <c r="H75" s="22" t="inlineStr">
        <is>
          <t>Active</t>
        </is>
      </c>
    </row>
    <row r="76">
      <c r="A76" s="22" t="inlineStr">
        <is>
          <t>Y-CTR-0075</t>
        </is>
      </c>
      <c r="B76" s="22" t="inlineStr">
        <is>
          <t>Y-CUS-0025</t>
        </is>
      </c>
      <c r="C76" s="22" t="inlineStr">
        <is>
          <t>Shared</t>
        </is>
      </c>
      <c r="D76" s="22" t="inlineStr">
        <is>
          <t>Y-LCH-2026-F01</t>
        </is>
      </c>
      <c r="E76" s="23" t="n">
        <v>45776</v>
      </c>
      <c r="F76" s="24" t="n">
        <v>2846400</v>
      </c>
      <c r="G76" s="24" t="n">
        <v>305300</v>
      </c>
      <c r="H76" s="22" t="inlineStr">
        <is>
          <t>Active</t>
        </is>
      </c>
    </row>
    <row r="77">
      <c r="A77" s="22" t="inlineStr">
        <is>
          <t>Y-CTR-0076</t>
        </is>
      </c>
      <c r="B77" s="22" t="inlineStr">
        <is>
          <t>Y-CUS-0020</t>
        </is>
      </c>
      <c r="C77" s="22" t="inlineStr">
        <is>
          <t>Shared</t>
        </is>
      </c>
      <c r="D77" s="22" t="inlineStr">
        <is>
          <t>Y-LCH-2026-F03</t>
        </is>
      </c>
      <c r="E77" s="23" t="n">
        <v>45782</v>
      </c>
      <c r="F77" s="24" t="n">
        <v>2378300</v>
      </c>
      <c r="G77" s="24" t="n">
        <v>248200</v>
      </c>
      <c r="H77" s="22" t="inlineStr">
        <is>
          <t>Active</t>
        </is>
      </c>
    </row>
    <row r="78">
      <c r="A78" s="22" t="inlineStr">
        <is>
          <t>Y-CTR-0077</t>
        </is>
      </c>
      <c r="B78" s="22" t="inlineStr">
        <is>
          <t>Y-CUS-0006</t>
        </is>
      </c>
      <c r="C78" s="22" t="inlineStr">
        <is>
          <t>Shared</t>
        </is>
      </c>
      <c r="D78" s="22" t="inlineStr">
        <is>
          <t>Y-LCH-2026-F03</t>
        </is>
      </c>
      <c r="E78" s="23" t="n">
        <v>45789</v>
      </c>
      <c r="F78" s="24" t="n">
        <v>3664200</v>
      </c>
      <c r="G78" s="24" t="n">
        <v>312200</v>
      </c>
      <c r="H78" s="22" t="inlineStr">
        <is>
          <t>Active</t>
        </is>
      </c>
    </row>
    <row r="79">
      <c r="A79" s="22" t="inlineStr">
        <is>
          <t>Y-CTR-0078</t>
        </is>
      </c>
      <c r="B79" s="22" t="inlineStr">
        <is>
          <t>Y-CUS-0013</t>
        </is>
      </c>
      <c r="C79" s="22" t="inlineStr">
        <is>
          <t>Shared</t>
        </is>
      </c>
      <c r="D79" s="22" t="inlineStr">
        <is>
          <t>Y-LCH-2026-F02</t>
        </is>
      </c>
      <c r="E79" s="23" t="n">
        <v>45790</v>
      </c>
      <c r="F79" s="24" t="n">
        <v>1973900</v>
      </c>
      <c r="G79" s="24" t="n">
        <v>162100</v>
      </c>
      <c r="H79" s="22" t="inlineStr">
        <is>
          <t>Active</t>
        </is>
      </c>
    </row>
    <row r="80">
      <c r="A80" s="22" t="inlineStr">
        <is>
          <t>Y-CTR-0079</t>
        </is>
      </c>
      <c r="B80" s="22" t="inlineStr">
        <is>
          <t>Y-CUS-0024</t>
        </is>
      </c>
      <c r="C80" s="22" t="inlineStr">
        <is>
          <t>Shared</t>
        </is>
      </c>
      <c r="D80" s="22" t="inlineStr">
        <is>
          <t>Y-LCH-2027-F04</t>
        </is>
      </c>
      <c r="E80" s="23" t="n">
        <v>45791</v>
      </c>
      <c r="F80" s="24" t="n">
        <v>5903800</v>
      </c>
      <c r="G80" s="24" t="n">
        <v>537400</v>
      </c>
      <c r="H80" s="22" t="inlineStr">
        <is>
          <t>Active</t>
        </is>
      </c>
    </row>
    <row r="81">
      <c r="A81" s="22" t="inlineStr">
        <is>
          <t>Y-CTR-0080</t>
        </is>
      </c>
      <c r="B81" s="22" t="inlineStr">
        <is>
          <t>Y-CUS-0004</t>
        </is>
      </c>
      <c r="C81" s="22" t="inlineStr">
        <is>
          <t>Dedicated</t>
        </is>
      </c>
      <c r="D81" s="22" t="inlineStr">
        <is>
          <t>Y-LCH-2026-03</t>
        </is>
      </c>
      <c r="E81" s="23" t="n">
        <v>45814</v>
      </c>
      <c r="F81" s="24" t="n">
        <v>27118500</v>
      </c>
      <c r="G81" s="24" t="n">
        <v>2851200</v>
      </c>
      <c r="H81" s="22" t="inlineStr">
        <is>
          <t>Active</t>
        </is>
      </c>
    </row>
    <row r="82">
      <c r="A82" s="22" t="inlineStr">
        <is>
          <t>Y-CTR-0081</t>
        </is>
      </c>
      <c r="B82" s="22" t="inlineStr">
        <is>
          <t>Y-CUS-0027</t>
        </is>
      </c>
      <c r="C82" s="22" t="inlineStr">
        <is>
          <t>Shared</t>
        </is>
      </c>
      <c r="D82" s="22" t="inlineStr">
        <is>
          <t>Y-LCH-2026-F03</t>
        </is>
      </c>
      <c r="E82" s="23" t="n">
        <v>45816</v>
      </c>
      <c r="F82" s="24" t="n">
        <v>2996500</v>
      </c>
      <c r="G82" s="24" t="n">
        <v>252800</v>
      </c>
      <c r="H82" s="22" t="inlineStr">
        <is>
          <t>Active</t>
        </is>
      </c>
    </row>
    <row r="83">
      <c r="A83" s="22" t="inlineStr">
        <is>
          <t>Y-CTR-0082</t>
        </is>
      </c>
      <c r="B83" s="22" t="inlineStr">
        <is>
          <t>Y-CUS-0013</t>
        </is>
      </c>
      <c r="C83" s="22" t="inlineStr">
        <is>
          <t>Shared</t>
        </is>
      </c>
      <c r="D83" s="22" t="inlineStr">
        <is>
          <t>Y-LCH-2026-F03</t>
        </is>
      </c>
      <c r="E83" s="23" t="n">
        <v>45821</v>
      </c>
      <c r="F83" s="24" t="n">
        <v>6560000</v>
      </c>
      <c r="G83" s="24" t="n">
        <v>746200</v>
      </c>
      <c r="H83" s="22" t="inlineStr">
        <is>
          <t>Active</t>
        </is>
      </c>
    </row>
    <row r="84">
      <c r="A84" s="22" t="inlineStr">
        <is>
          <t>Y-CTR-0083</t>
        </is>
      </c>
      <c r="B84" s="22" t="inlineStr">
        <is>
          <t>Y-CUS-0021</t>
        </is>
      </c>
      <c r="C84" s="22" t="inlineStr">
        <is>
          <t>Shared</t>
        </is>
      </c>
      <c r="D84" s="22" t="inlineStr">
        <is>
          <t>Y-LCH-2026-02</t>
        </is>
      </c>
      <c r="E84" s="23" t="n">
        <v>45834</v>
      </c>
      <c r="F84" s="24" t="n">
        <v>2786800</v>
      </c>
      <c r="G84" s="24" t="n">
        <v>309500</v>
      </c>
      <c r="H84" s="22" t="inlineStr">
        <is>
          <t>Active</t>
        </is>
      </c>
    </row>
    <row r="85">
      <c r="A85" s="22" t="inlineStr">
        <is>
          <t>Y-CTR-0084</t>
        </is>
      </c>
      <c r="B85" s="22" t="inlineStr">
        <is>
          <t>Y-CUS-0015</t>
        </is>
      </c>
      <c r="C85" s="22" t="inlineStr">
        <is>
          <t>Shared</t>
        </is>
      </c>
      <c r="D85" s="22" t="inlineStr">
        <is>
          <t>Y-LCH-2027-F04</t>
        </is>
      </c>
      <c r="E85" s="23" t="n">
        <v>45839</v>
      </c>
      <c r="F85" s="24" t="n">
        <v>5698600</v>
      </c>
      <c r="G85" s="24" t="n">
        <v>608100</v>
      </c>
      <c r="H85" s="22" t="inlineStr">
        <is>
          <t>Active</t>
        </is>
      </c>
    </row>
    <row r="86">
      <c r="A86" s="22" t="inlineStr">
        <is>
          <t>Y-CTR-0085</t>
        </is>
      </c>
      <c r="B86" s="22" t="inlineStr">
        <is>
          <t>Y-CUS-0029</t>
        </is>
      </c>
      <c r="C86" s="22" t="inlineStr">
        <is>
          <t>Shared</t>
        </is>
      </c>
      <c r="D86" s="22" t="inlineStr">
        <is>
          <t>Y-LCH-2026-F02</t>
        </is>
      </c>
      <c r="E86" s="23" t="n">
        <v>45847</v>
      </c>
      <c r="F86" s="24" t="n">
        <v>3564700</v>
      </c>
      <c r="G86" s="24" t="n">
        <v>440700</v>
      </c>
      <c r="H86" s="22" t="inlineStr">
        <is>
          <t>Active</t>
        </is>
      </c>
    </row>
    <row r="87">
      <c r="A87" s="22" t="inlineStr">
        <is>
          <t>Y-CTR-0086</t>
        </is>
      </c>
      <c r="B87" s="22" t="inlineStr">
        <is>
          <t>Y-CUS-0020</t>
        </is>
      </c>
      <c r="C87" s="22" t="inlineStr">
        <is>
          <t>Shared</t>
        </is>
      </c>
      <c r="D87" s="22" t="inlineStr">
        <is>
          <t>Y-LCH-2027-F04</t>
        </is>
      </c>
      <c r="E87" s="23" t="n">
        <v>45849</v>
      </c>
      <c r="F87" s="24" t="n">
        <v>3019100</v>
      </c>
      <c r="G87" s="24" t="n">
        <v>250200</v>
      </c>
      <c r="H87" s="22" t="inlineStr">
        <is>
          <t>Active</t>
        </is>
      </c>
    </row>
    <row r="88">
      <c r="A88" s="22" t="inlineStr">
        <is>
          <t>Y-CTR-0087</t>
        </is>
      </c>
      <c r="B88" s="22" t="inlineStr">
        <is>
          <t>Y-CUS-0023</t>
        </is>
      </c>
      <c r="C88" s="22" t="inlineStr">
        <is>
          <t>Shared</t>
        </is>
      </c>
      <c r="D88" s="22" t="inlineStr">
        <is>
          <t>Y-LCH-2027-F04</t>
        </is>
      </c>
      <c r="E88" s="23" t="n">
        <v>45852</v>
      </c>
      <c r="F88" s="24" t="n">
        <v>2359700</v>
      </c>
      <c r="G88" s="24" t="n">
        <v>251900</v>
      </c>
      <c r="H88" s="22" t="inlineStr">
        <is>
          <t>Active</t>
        </is>
      </c>
    </row>
    <row r="89">
      <c r="A89" s="22" t="inlineStr">
        <is>
          <t>Y-CTR-0088</t>
        </is>
      </c>
      <c r="B89" s="22" t="inlineStr">
        <is>
          <t>Y-CUS-0028</t>
        </is>
      </c>
      <c r="C89" s="22" t="inlineStr">
        <is>
          <t>Shared</t>
        </is>
      </c>
      <c r="D89" s="22" t="inlineStr">
        <is>
          <t>Y-LCH-2026-F02</t>
        </is>
      </c>
      <c r="E89" s="23" t="n">
        <v>45861</v>
      </c>
      <c r="F89" s="24" t="n">
        <v>901600</v>
      </c>
      <c r="G89" s="24" t="n">
        <v>108200</v>
      </c>
      <c r="H89" s="22" t="inlineStr">
        <is>
          <t>Active</t>
        </is>
      </c>
    </row>
    <row r="90">
      <c r="A90" s="22" t="inlineStr">
        <is>
          <t>Y-CTR-0089</t>
        </is>
      </c>
      <c r="B90" s="22" t="inlineStr">
        <is>
          <t>Y-CUS-0019</t>
        </is>
      </c>
      <c r="C90" s="22" t="inlineStr">
        <is>
          <t>Shared</t>
        </is>
      </c>
      <c r="D90" s="22" t="inlineStr">
        <is>
          <t>Y-LCH-2026-F02</t>
        </is>
      </c>
      <c r="E90" s="23" t="n">
        <v>45863</v>
      </c>
      <c r="F90" s="24" t="n">
        <v>2826600</v>
      </c>
      <c r="G90" s="24" t="n">
        <v>270400</v>
      </c>
      <c r="H90" s="22" t="inlineStr">
        <is>
          <t>Active</t>
        </is>
      </c>
    </row>
    <row r="91">
      <c r="A91" s="22" t="inlineStr">
        <is>
          <t>Y-CTR-0090</t>
        </is>
      </c>
      <c r="B91" s="22" t="inlineStr">
        <is>
          <t>Y-CUS-0002</t>
        </is>
      </c>
      <c r="C91" s="22" t="inlineStr">
        <is>
          <t>Shared</t>
        </is>
      </c>
      <c r="D91" s="22" t="inlineStr">
        <is>
          <t>Y-LCH-2026-F02</t>
        </is>
      </c>
      <c r="E91" s="23" t="n">
        <v>45864</v>
      </c>
      <c r="F91" s="24" t="n">
        <v>2465800</v>
      </c>
      <c r="G91" s="24" t="n">
        <v>312800</v>
      </c>
      <c r="H91" s="22" t="inlineStr">
        <is>
          <t>Active</t>
        </is>
      </c>
    </row>
    <row r="92">
      <c r="A92" s="22" t="inlineStr">
        <is>
          <t>Y-CTR-0091</t>
        </is>
      </c>
      <c r="B92" s="22" t="inlineStr">
        <is>
          <t>Y-CUS-0027</t>
        </is>
      </c>
      <c r="C92" s="22" t="inlineStr">
        <is>
          <t>Shared</t>
        </is>
      </c>
      <c r="D92" s="22" t="inlineStr">
        <is>
          <t>Y-LCH-2026-02</t>
        </is>
      </c>
      <c r="E92" s="23" t="n">
        <v>45869</v>
      </c>
      <c r="F92" s="24" t="n">
        <v>1551800</v>
      </c>
      <c r="G92" s="24" t="n">
        <v>153400</v>
      </c>
      <c r="H92" s="22" t="inlineStr">
        <is>
          <t>Active</t>
        </is>
      </c>
    </row>
    <row r="93">
      <c r="A93" s="22" t="inlineStr">
        <is>
          <t>Y-CTR-0092</t>
        </is>
      </c>
      <c r="B93" s="22" t="inlineStr">
        <is>
          <t>Y-CUS-0015</t>
        </is>
      </c>
      <c r="C93" s="22" t="inlineStr">
        <is>
          <t>Shared</t>
        </is>
      </c>
      <c r="D93" s="22" t="inlineStr">
        <is>
          <t>Y-LCH-2027-F07</t>
        </is>
      </c>
      <c r="E93" s="23" t="n">
        <v>45870</v>
      </c>
      <c r="F93" s="24" t="n">
        <v>5676100</v>
      </c>
      <c r="G93" s="24" t="n">
        <v>520800</v>
      </c>
      <c r="H93" s="22" t="inlineStr">
        <is>
          <t>Active</t>
        </is>
      </c>
    </row>
    <row r="94">
      <c r="A94" s="22" t="inlineStr">
        <is>
          <t>Y-CTR-0093</t>
        </is>
      </c>
      <c r="B94" s="22" t="inlineStr">
        <is>
          <t>Y-CUS-0018</t>
        </is>
      </c>
      <c r="C94" s="22" t="inlineStr">
        <is>
          <t>Shared</t>
        </is>
      </c>
      <c r="D94" s="22" t="inlineStr">
        <is>
          <t>Y-LCH-2026-F01</t>
        </is>
      </c>
      <c r="E94" s="23" t="n">
        <v>45877</v>
      </c>
      <c r="F94" s="24" t="n">
        <v>3781600</v>
      </c>
      <c r="G94" s="24" t="n">
        <v>476000</v>
      </c>
      <c r="H94" s="22" t="inlineStr">
        <is>
          <t>Active</t>
        </is>
      </c>
    </row>
    <row r="95">
      <c r="A95" s="22" t="inlineStr">
        <is>
          <t>Y-CTR-0094</t>
        </is>
      </c>
      <c r="B95" s="22" t="inlineStr">
        <is>
          <t>Y-CUS-0012</t>
        </is>
      </c>
      <c r="C95" s="22" t="inlineStr">
        <is>
          <t>Dedicated</t>
        </is>
      </c>
      <c r="D95" s="22" t="inlineStr">
        <is>
          <t>Y-LCH-2027-F05</t>
        </is>
      </c>
      <c r="E95" s="23" t="n">
        <v>45880</v>
      </c>
      <c r="F95" s="24" t="n">
        <v>28422500</v>
      </c>
      <c r="G95" s="24" t="n">
        <v>2190600</v>
      </c>
      <c r="H95" s="22" t="inlineStr">
        <is>
          <t>Active</t>
        </is>
      </c>
    </row>
    <row r="96">
      <c r="A96" s="22" t="inlineStr">
        <is>
          <t>Y-CTR-0095</t>
        </is>
      </c>
      <c r="B96" s="22" t="inlineStr">
        <is>
          <t>Y-CUS-0009</t>
        </is>
      </c>
      <c r="C96" s="22" t="inlineStr">
        <is>
          <t>Shared</t>
        </is>
      </c>
      <c r="D96" s="22" t="inlineStr">
        <is>
          <t>Y-LCH-2026-F01</t>
        </is>
      </c>
      <c r="E96" s="23" t="n">
        <v>45898</v>
      </c>
      <c r="F96" s="24" t="n">
        <v>1621200</v>
      </c>
      <c r="G96" s="24" t="n">
        <v>172500</v>
      </c>
      <c r="H96" s="22" t="inlineStr">
        <is>
          <t>Active</t>
        </is>
      </c>
    </row>
    <row r="97">
      <c r="A97" s="22" t="inlineStr">
        <is>
          <t>Y-CTR-0096</t>
        </is>
      </c>
      <c r="B97" s="22" t="inlineStr">
        <is>
          <t>Y-CUS-0008</t>
        </is>
      </c>
      <c r="C97" s="22" t="inlineStr">
        <is>
          <t>Shared</t>
        </is>
      </c>
      <c r="D97" s="22" t="inlineStr">
        <is>
          <t>Y-LCH-2027-F08</t>
        </is>
      </c>
      <c r="E97" s="23" t="n">
        <v>45930</v>
      </c>
      <c r="F97" s="24" t="n">
        <v>4644600</v>
      </c>
      <c r="G97" s="24" t="n">
        <v>376800</v>
      </c>
      <c r="H97" s="22" t="inlineStr">
        <is>
          <t>Active</t>
        </is>
      </c>
    </row>
    <row r="98">
      <c r="A98" s="22" t="inlineStr">
        <is>
          <t>Y-CTR-0097</t>
        </is>
      </c>
      <c r="B98" s="22" t="inlineStr">
        <is>
          <t>Y-CUS-0010</t>
        </is>
      </c>
      <c r="C98" s="22" t="inlineStr">
        <is>
          <t>Shared</t>
        </is>
      </c>
      <c r="D98" s="22" t="inlineStr">
        <is>
          <t>Y-LCH-2026-F03</t>
        </is>
      </c>
      <c r="E98" s="23" t="n">
        <v>45936</v>
      </c>
      <c r="F98" s="24" t="n">
        <v>5192300</v>
      </c>
      <c r="G98" s="24" t="n">
        <v>618500</v>
      </c>
      <c r="H98" s="22" t="inlineStr">
        <is>
          <t>Active</t>
        </is>
      </c>
    </row>
    <row r="99">
      <c r="A99" s="22" t="inlineStr">
        <is>
          <t>Y-CTR-0098</t>
        </is>
      </c>
      <c r="B99" s="22" t="inlineStr">
        <is>
          <t>Y-CUS-0010</t>
        </is>
      </c>
      <c r="C99" s="22" t="inlineStr">
        <is>
          <t>Shared</t>
        </is>
      </c>
      <c r="D99" s="22" t="inlineStr">
        <is>
          <t>Y-LCH-2027-F07</t>
        </is>
      </c>
      <c r="E99" s="23" t="n">
        <v>45936</v>
      </c>
      <c r="F99" s="24" t="n">
        <v>3476900</v>
      </c>
      <c r="G99" s="24" t="n">
        <v>396500</v>
      </c>
      <c r="H99" s="22" t="inlineStr">
        <is>
          <t>Active</t>
        </is>
      </c>
    </row>
    <row r="100">
      <c r="A100" s="22" t="inlineStr">
        <is>
          <t>Y-CTR-0099</t>
        </is>
      </c>
      <c r="B100" s="22" t="inlineStr">
        <is>
          <t>Y-CUS-0029</t>
        </is>
      </c>
      <c r="C100" s="22" t="inlineStr">
        <is>
          <t>Shared</t>
        </is>
      </c>
      <c r="D100" s="22" t="inlineStr">
        <is>
          <t>Y-LCH-2027-F07</t>
        </is>
      </c>
      <c r="E100" s="23" t="n">
        <v>45937</v>
      </c>
      <c r="F100" s="24" t="n">
        <v>3823100</v>
      </c>
      <c r="G100" s="24" t="n">
        <v>455600</v>
      </c>
      <c r="H100" s="22" t="inlineStr">
        <is>
          <t>Active</t>
        </is>
      </c>
    </row>
    <row r="101">
      <c r="A101" s="22" t="inlineStr">
        <is>
          <t>Y-CTR-0100</t>
        </is>
      </c>
      <c r="B101" s="22" t="inlineStr">
        <is>
          <t>Y-CUS-0016</t>
        </is>
      </c>
      <c r="C101" s="22" t="inlineStr">
        <is>
          <t>Shared</t>
        </is>
      </c>
      <c r="D101" s="22" t="inlineStr">
        <is>
          <t>Y-LCH-2027-F08</t>
        </is>
      </c>
      <c r="E101" s="23" t="n">
        <v>45941</v>
      </c>
      <c r="F101" s="24" t="n">
        <v>2453200</v>
      </c>
      <c r="G101" s="24" t="n">
        <v>254000</v>
      </c>
      <c r="H101" s="22" t="inlineStr">
        <is>
          <t>Active</t>
        </is>
      </c>
    </row>
    <row r="102">
      <c r="A102" s="22" t="inlineStr">
        <is>
          <t>Y-CTR-0101</t>
        </is>
      </c>
      <c r="B102" s="22" t="inlineStr">
        <is>
          <t>Y-CUS-0021</t>
        </is>
      </c>
      <c r="C102" s="22" t="inlineStr">
        <is>
          <t>Shared</t>
        </is>
      </c>
      <c r="D102" s="22" t="inlineStr">
        <is>
          <t>Y-LCH-2027-F07</t>
        </is>
      </c>
      <c r="E102" s="23" t="n">
        <v>45941</v>
      </c>
      <c r="F102" s="24" t="n">
        <v>3495600</v>
      </c>
      <c r="G102" s="24" t="n">
        <v>416700</v>
      </c>
      <c r="H102" s="22" t="inlineStr">
        <is>
          <t>Active</t>
        </is>
      </c>
    </row>
    <row r="103">
      <c r="A103" s="22" t="inlineStr">
        <is>
          <t>Y-CTR-0102</t>
        </is>
      </c>
      <c r="B103" s="22" t="inlineStr">
        <is>
          <t>Y-CUS-0001</t>
        </is>
      </c>
      <c r="C103" s="22" t="inlineStr">
        <is>
          <t>Dedicated</t>
        </is>
      </c>
      <c r="D103" s="22" t="inlineStr">
        <is>
          <t>Y-LCH-2027-F05</t>
        </is>
      </c>
      <c r="E103" s="23" t="n">
        <v>45945</v>
      </c>
      <c r="F103" s="24" t="n">
        <v>15534900</v>
      </c>
      <c r="G103" s="24" t="n">
        <v>1974800</v>
      </c>
      <c r="H103" s="22" t="inlineStr">
        <is>
          <t>Active</t>
        </is>
      </c>
    </row>
    <row r="104">
      <c r="A104" s="22" t="inlineStr">
        <is>
          <t>Y-CTR-0103</t>
        </is>
      </c>
      <c r="B104" s="22" t="inlineStr">
        <is>
          <t>Y-CUS-0001</t>
        </is>
      </c>
      <c r="C104" s="22" t="inlineStr">
        <is>
          <t>Shared</t>
        </is>
      </c>
      <c r="D104" s="22" t="inlineStr">
        <is>
          <t>Y-LCH-2027-F08</t>
        </is>
      </c>
      <c r="E104" s="23" t="n">
        <v>45945</v>
      </c>
      <c r="F104" s="24" t="n">
        <v>4739400</v>
      </c>
      <c r="G104" s="24" t="n">
        <v>605600</v>
      </c>
      <c r="H104" s="22" t="inlineStr">
        <is>
          <t>Active</t>
        </is>
      </c>
    </row>
    <row r="105">
      <c r="A105" s="22" t="inlineStr">
        <is>
          <t>Y-CTR-0104</t>
        </is>
      </c>
      <c r="B105" s="22" t="inlineStr">
        <is>
          <t>Y-CUS-0001</t>
        </is>
      </c>
      <c r="C105" s="22" t="inlineStr">
        <is>
          <t>Shared</t>
        </is>
      </c>
      <c r="D105" s="22" t="inlineStr">
        <is>
          <t>Y-LCH-2027-F11</t>
        </is>
      </c>
      <c r="E105" s="23" t="n">
        <v>45945</v>
      </c>
      <c r="F105" s="24" t="n">
        <v>4739400</v>
      </c>
      <c r="G105" s="24" t="n">
        <v>605600</v>
      </c>
      <c r="H105" s="22" t="inlineStr">
        <is>
          <t>Active</t>
        </is>
      </c>
    </row>
    <row r="106">
      <c r="A106" s="22" t="inlineStr">
        <is>
          <t>Y-CTR-0105</t>
        </is>
      </c>
      <c r="B106" s="22" t="inlineStr">
        <is>
          <t>Y-CUS-0001</t>
        </is>
      </c>
      <c r="C106" s="22" t="inlineStr">
        <is>
          <t>Dedicated</t>
        </is>
      </c>
      <c r="D106" s="22" t="inlineStr">
        <is>
          <t>Y-LCH-2027-F13</t>
        </is>
      </c>
      <c r="E106" s="23" t="n">
        <v>45945</v>
      </c>
      <c r="F106" s="24" t="n">
        <v>15534900</v>
      </c>
      <c r="G106" s="24" t="n">
        <v>1974800</v>
      </c>
      <c r="H106" s="22" t="inlineStr">
        <is>
          <t>Active</t>
        </is>
      </c>
    </row>
    <row r="107">
      <c r="A107" s="22" t="inlineStr">
        <is>
          <t>Y-CTR-0106</t>
        </is>
      </c>
      <c r="B107" s="22" t="inlineStr">
        <is>
          <t>Y-CUS-0001</t>
        </is>
      </c>
      <c r="C107" s="22" t="inlineStr">
        <is>
          <t>Dedicated</t>
        </is>
      </c>
      <c r="D107" s="22" t="inlineStr">
        <is>
          <t>Y-LCH-2028-F15</t>
        </is>
      </c>
      <c r="E107" s="23" t="n">
        <v>45945</v>
      </c>
      <c r="F107" s="24" t="n">
        <v>15534900</v>
      </c>
      <c r="G107" s="24" t="n">
        <v>1974800</v>
      </c>
      <c r="H107" s="22" t="inlineStr">
        <is>
          <t>Active</t>
        </is>
      </c>
    </row>
    <row r="108">
      <c r="A108" s="22" t="inlineStr">
        <is>
          <t>Y-CTR-0107</t>
        </is>
      </c>
      <c r="B108" s="22" t="inlineStr">
        <is>
          <t>Y-CUS-0001</t>
        </is>
      </c>
      <c r="C108" s="22" t="inlineStr">
        <is>
          <t>Shared</t>
        </is>
      </c>
      <c r="D108" s="22" t="inlineStr">
        <is>
          <t>Y-LCH-2028-F17</t>
        </is>
      </c>
      <c r="E108" s="23" t="n">
        <v>45945</v>
      </c>
      <c r="F108" s="24" t="n">
        <v>4739400</v>
      </c>
      <c r="G108" s="24" t="n">
        <v>605600</v>
      </c>
      <c r="H108" s="22" t="inlineStr">
        <is>
          <t>Active</t>
        </is>
      </c>
    </row>
    <row r="109">
      <c r="A109" s="22" t="inlineStr">
        <is>
          <t>Y-CTR-0108</t>
        </is>
      </c>
      <c r="B109" s="22" t="inlineStr">
        <is>
          <t>Y-CUS-0001</t>
        </is>
      </c>
      <c r="C109" s="22" t="inlineStr">
        <is>
          <t>Dedicated</t>
        </is>
      </c>
      <c r="D109" s="22" t="inlineStr">
        <is>
          <t>Y-LCH-2028-F19</t>
        </is>
      </c>
      <c r="E109" s="23" t="n">
        <v>45945</v>
      </c>
      <c r="F109" s="24" t="n">
        <v>15534900</v>
      </c>
      <c r="G109" s="24" t="n">
        <v>1974800</v>
      </c>
      <c r="H109" s="22" t="inlineStr">
        <is>
          <t>Active</t>
        </is>
      </c>
    </row>
    <row r="110">
      <c r="A110" s="22" t="inlineStr">
        <is>
          <t>Y-CTR-0109</t>
        </is>
      </c>
      <c r="B110" s="22" t="inlineStr">
        <is>
          <t>Y-CUS-0001</t>
        </is>
      </c>
      <c r="C110" s="22" t="inlineStr">
        <is>
          <t>Shared</t>
        </is>
      </c>
      <c r="D110" s="22" t="inlineStr">
        <is>
          <t>Y-LCH-2028-F21</t>
        </is>
      </c>
      <c r="E110" s="23" t="n">
        <v>45945</v>
      </c>
      <c r="F110" s="24" t="n">
        <v>4739400</v>
      </c>
      <c r="G110" s="24" t="n">
        <v>605600</v>
      </c>
      <c r="H110" s="22" t="inlineStr">
        <is>
          <t>Active</t>
        </is>
      </c>
    </row>
    <row r="111">
      <c r="A111" s="22" t="inlineStr">
        <is>
          <t>Y-CTR-0110</t>
        </is>
      </c>
      <c r="B111" s="22" t="inlineStr">
        <is>
          <t>Y-CUS-0001</t>
        </is>
      </c>
      <c r="C111" s="22" t="inlineStr">
        <is>
          <t>Dedicated</t>
        </is>
      </c>
      <c r="D111" s="22" t="inlineStr">
        <is>
          <t>Y-LCH-2028-F23</t>
        </is>
      </c>
      <c r="E111" s="23" t="n">
        <v>45945</v>
      </c>
      <c r="F111" s="24" t="n">
        <v>15534900</v>
      </c>
      <c r="G111" s="24" t="n">
        <v>1974800</v>
      </c>
      <c r="H111" s="22" t="inlineStr">
        <is>
          <t>Active</t>
        </is>
      </c>
    </row>
    <row r="112">
      <c r="A112" s="22" t="inlineStr">
        <is>
          <t>Y-CTR-0111</t>
        </is>
      </c>
      <c r="B112" s="22" t="inlineStr">
        <is>
          <t>Y-CUS-0004</t>
        </is>
      </c>
      <c r="C112" s="22" t="inlineStr">
        <is>
          <t>Shared</t>
        </is>
      </c>
      <c r="D112" s="22" t="inlineStr">
        <is>
          <t>Y-LCH-2026-F03</t>
        </is>
      </c>
      <c r="E112" s="23" t="n">
        <v>45954</v>
      </c>
      <c r="F112" s="24" t="n">
        <v>1508600</v>
      </c>
      <c r="G112" s="24" t="n">
        <v>175000</v>
      </c>
      <c r="H112" s="22" t="inlineStr">
        <is>
          <t>Active</t>
        </is>
      </c>
    </row>
    <row r="113">
      <c r="A113" s="22" t="inlineStr">
        <is>
          <t>Y-CTR-0112</t>
        </is>
      </c>
      <c r="B113" s="22" t="inlineStr">
        <is>
          <t>Y-CUS-0016</t>
        </is>
      </c>
      <c r="C113" s="22" t="inlineStr">
        <is>
          <t>Shared</t>
        </is>
      </c>
      <c r="D113" s="22" t="inlineStr">
        <is>
          <t>Y-LCH-2027-F04</t>
        </is>
      </c>
      <c r="E113" s="23" t="n">
        <v>45955</v>
      </c>
      <c r="F113" s="24" t="n">
        <v>1443200</v>
      </c>
      <c r="G113" s="24" t="n">
        <v>156800</v>
      </c>
      <c r="H113" s="22" t="inlineStr">
        <is>
          <t>Active</t>
        </is>
      </c>
    </row>
    <row r="114">
      <c r="A114" s="22" t="inlineStr">
        <is>
          <t>Y-CTR-0113</t>
        </is>
      </c>
      <c r="B114" s="22" t="inlineStr">
        <is>
          <t>Y-CUS-0005</t>
        </is>
      </c>
      <c r="C114" s="22" t="inlineStr">
        <is>
          <t>Shared</t>
        </is>
      </c>
      <c r="D114" s="22" t="inlineStr">
        <is>
          <t>Y-LCH-2026-F01</t>
        </is>
      </c>
      <c r="E114" s="23" t="n">
        <v>45958</v>
      </c>
      <c r="F114" s="24" t="n">
        <v>2240000</v>
      </c>
      <c r="G114" s="24" t="n">
        <v>201100</v>
      </c>
      <c r="H114" s="22" t="inlineStr">
        <is>
          <t>Active</t>
        </is>
      </c>
    </row>
    <row r="115">
      <c r="A115" s="22" t="inlineStr">
        <is>
          <t>Y-CTR-0114</t>
        </is>
      </c>
      <c r="B115" s="22" t="inlineStr">
        <is>
          <t>Y-CUS-0017</t>
        </is>
      </c>
      <c r="C115" s="22" t="inlineStr">
        <is>
          <t>Shared</t>
        </is>
      </c>
      <c r="D115" s="22" t="inlineStr">
        <is>
          <t>Y-LCH-2026-F01</t>
        </is>
      </c>
      <c r="E115" s="23" t="n">
        <v>45976</v>
      </c>
      <c r="F115" s="24" t="n">
        <v>3435100</v>
      </c>
      <c r="G115" s="24" t="n">
        <v>402500</v>
      </c>
      <c r="H115" s="22" t="inlineStr">
        <is>
          <t>Active</t>
        </is>
      </c>
    </row>
    <row r="116">
      <c r="A116" s="22" t="inlineStr">
        <is>
          <t>Y-CTR-0115</t>
        </is>
      </c>
      <c r="B116" s="22" t="inlineStr">
        <is>
          <t>Y-CUS-0013</t>
        </is>
      </c>
      <c r="C116" s="22" t="inlineStr">
        <is>
          <t>Shared</t>
        </is>
      </c>
      <c r="D116" s="22" t="inlineStr">
        <is>
          <t>Y-LCH-2027-F08</t>
        </is>
      </c>
      <c r="E116" s="23" t="n">
        <v>45980</v>
      </c>
      <c r="F116" s="24" t="n">
        <v>4718300</v>
      </c>
      <c r="G116" s="24" t="n">
        <v>419900</v>
      </c>
      <c r="H116" s="22" t="inlineStr">
        <is>
          <t>Active</t>
        </is>
      </c>
    </row>
    <row r="117">
      <c r="A117" s="22" t="inlineStr">
        <is>
          <t>Y-CTR-0116</t>
        </is>
      </c>
      <c r="B117" s="22" t="inlineStr">
        <is>
          <t>Y-CUS-0015</t>
        </is>
      </c>
      <c r="C117" s="22" t="inlineStr">
        <is>
          <t>Shared</t>
        </is>
      </c>
      <c r="D117" s="22" t="inlineStr">
        <is>
          <t>Y-LCH-2026-F03</t>
        </is>
      </c>
      <c r="E117" s="23" t="n">
        <v>45987</v>
      </c>
      <c r="F117" s="24" t="n">
        <v>1260500</v>
      </c>
      <c r="G117" s="24" t="n">
        <v>138000</v>
      </c>
      <c r="H117" s="22" t="inlineStr">
        <is>
          <t>Active</t>
        </is>
      </c>
    </row>
    <row r="118">
      <c r="A118" s="22" t="inlineStr">
        <is>
          <t>Y-CTR-0117</t>
        </is>
      </c>
      <c r="B118" s="22" t="inlineStr">
        <is>
          <t>Y-CUS-0007</t>
        </is>
      </c>
      <c r="C118" s="22" t="inlineStr">
        <is>
          <t>Shared</t>
        </is>
      </c>
      <c r="D118" s="22" t="inlineStr">
        <is>
          <t>Y-LCH-2026-F01</t>
        </is>
      </c>
      <c r="E118" s="23" t="n">
        <v>45992</v>
      </c>
      <c r="F118" s="24" t="n">
        <v>10849300</v>
      </c>
      <c r="G118" s="24" t="n">
        <v>1180600</v>
      </c>
      <c r="H118" s="22" t="inlineStr">
        <is>
          <t>Active</t>
        </is>
      </c>
    </row>
    <row r="119">
      <c r="A119" s="22" t="inlineStr">
        <is>
          <t>Y-CTR-0118</t>
        </is>
      </c>
      <c r="B119" s="22" t="inlineStr">
        <is>
          <t>Y-CUS-0007</t>
        </is>
      </c>
      <c r="C119" s="22" t="inlineStr">
        <is>
          <t>Shared</t>
        </is>
      </c>
      <c r="D119" s="22" t="inlineStr">
        <is>
          <t>Y-LCH-2026-F02</t>
        </is>
      </c>
      <c r="E119" s="23" t="n">
        <v>45999</v>
      </c>
      <c r="F119" s="24" t="n">
        <v>2837200</v>
      </c>
      <c r="G119" s="24" t="n">
        <v>291200</v>
      </c>
      <c r="H119" s="22" t="inlineStr">
        <is>
          <t>Active</t>
        </is>
      </c>
    </row>
    <row r="120">
      <c r="A120" s="22" t="inlineStr">
        <is>
          <t>Y-CTR-0119</t>
        </is>
      </c>
      <c r="B120" s="22" t="inlineStr">
        <is>
          <t>Y-CUS-0021</t>
        </is>
      </c>
      <c r="C120" s="22" t="inlineStr">
        <is>
          <t>Shared</t>
        </is>
      </c>
      <c r="D120" s="22" t="inlineStr">
        <is>
          <t>Y-LCH-2027-F08</t>
        </is>
      </c>
      <c r="E120" s="23" t="n">
        <v>46000</v>
      </c>
      <c r="F120" s="24" t="n">
        <v>2311500</v>
      </c>
      <c r="G120" s="24" t="n">
        <v>284500</v>
      </c>
      <c r="H120" s="22" t="inlineStr">
        <is>
          <t>Active</t>
        </is>
      </c>
    </row>
    <row r="121">
      <c r="A121" s="22" t="inlineStr">
        <is>
          <t>Y-CTR-0120</t>
        </is>
      </c>
      <c r="B121" s="22" t="inlineStr">
        <is>
          <t>Y-CUS-0018</t>
        </is>
      </c>
      <c r="C121" s="22" t="inlineStr">
        <is>
          <t>Shared</t>
        </is>
      </c>
      <c r="D121" s="22" t="inlineStr">
        <is>
          <t>Y-LCH-2026-F02</t>
        </is>
      </c>
      <c r="E121" s="23" t="n">
        <v>46008</v>
      </c>
      <c r="F121" s="24" t="n">
        <v>2175700</v>
      </c>
      <c r="G121" s="24" t="n">
        <v>193800</v>
      </c>
      <c r="H121" s="22" t="inlineStr">
        <is>
          <t>Active</t>
        </is>
      </c>
    </row>
    <row r="122">
      <c r="A122" s="22" t="inlineStr">
        <is>
          <t>Y-CTR-0121</t>
        </is>
      </c>
      <c r="B122" s="22" t="inlineStr">
        <is>
          <t>Y-CUS-0004</t>
        </is>
      </c>
      <c r="C122" s="22" t="inlineStr">
        <is>
          <t>Shared</t>
        </is>
      </c>
      <c r="D122" s="22" t="inlineStr">
        <is>
          <t>Y-LCH-2027-F08</t>
        </is>
      </c>
      <c r="E122" s="23" t="n">
        <v>46009</v>
      </c>
      <c r="F122" s="24" t="n">
        <v>1753800</v>
      </c>
      <c r="G122" s="24" t="n">
        <v>187800</v>
      </c>
      <c r="H122" s="22" t="inlineStr">
        <is>
          <t>Active</t>
        </is>
      </c>
    </row>
    <row r="123">
      <c r="A123" s="22" t="inlineStr">
        <is>
          <t>Y-CTR-0122</t>
        </is>
      </c>
      <c r="B123" s="22" t="inlineStr">
        <is>
          <t>Y-CUS-0016</t>
        </is>
      </c>
      <c r="C123" s="22" t="inlineStr">
        <is>
          <t>Shared</t>
        </is>
      </c>
      <c r="D123" s="22" t="inlineStr">
        <is>
          <t>Y-LCH-2026-F03</t>
        </is>
      </c>
      <c r="E123" s="23" t="n">
        <v>46010</v>
      </c>
      <c r="F123" s="24" t="n">
        <v>2924700</v>
      </c>
      <c r="G123" s="24" t="n">
        <v>380000</v>
      </c>
      <c r="H123" s="22" t="inlineStr">
        <is>
          <t>Active</t>
        </is>
      </c>
    </row>
    <row r="124">
      <c r="A124" s="22" t="inlineStr">
        <is>
          <t>Y-CTR-0123</t>
        </is>
      </c>
      <c r="B124" s="22" t="inlineStr">
        <is>
          <t>Y-CUS-0028</t>
        </is>
      </c>
      <c r="C124" s="22" t="inlineStr">
        <is>
          <t>Shared</t>
        </is>
      </c>
      <c r="D124" s="22" t="inlineStr">
        <is>
          <t>Y-LCH-2026-F01</t>
        </is>
      </c>
      <c r="E124" s="23" t="n">
        <v>46014</v>
      </c>
      <c r="F124" s="24" t="n">
        <v>2594200</v>
      </c>
      <c r="G124" s="24" t="n">
        <v>241500</v>
      </c>
      <c r="H124" s="22" t="inlineStr">
        <is>
          <t>Active</t>
        </is>
      </c>
    </row>
    <row r="125">
      <c r="A125" s="22" t="inlineStr">
        <is>
          <t>Y-CTR-0124</t>
        </is>
      </c>
      <c r="B125" s="22" t="inlineStr">
        <is>
          <t>Y-CUS-0027</t>
        </is>
      </c>
      <c r="C125" s="22" t="inlineStr">
        <is>
          <t>Shared</t>
        </is>
      </c>
      <c r="D125" s="22" t="inlineStr">
        <is>
          <t>Y-LCH-2027-F11</t>
        </is>
      </c>
      <c r="E125" s="23" t="n">
        <v>46021</v>
      </c>
      <c r="F125" s="24" t="n">
        <v>2607900</v>
      </c>
      <c r="G125" s="24" t="n">
        <v>221400</v>
      </c>
      <c r="H125" s="22" t="inlineStr">
        <is>
          <t>Active</t>
        </is>
      </c>
    </row>
    <row r="126">
      <c r="A126" s="22" t="inlineStr">
        <is>
          <t>Y-CTR-0125</t>
        </is>
      </c>
      <c r="B126" s="22" t="inlineStr">
        <is>
          <t>Y-CUS-0018</t>
        </is>
      </c>
      <c r="C126" s="22" t="inlineStr">
        <is>
          <t>Shared</t>
        </is>
      </c>
      <c r="D126" s="22" t="inlineStr">
        <is>
          <t>Y-LCH-2027-F08</t>
        </is>
      </c>
      <c r="E126" s="23" t="n">
        <v>46037</v>
      </c>
      <c r="F126" s="24" t="n">
        <v>1181825.42</v>
      </c>
      <c r="G126" s="24" t="n">
        <v>148263.88</v>
      </c>
      <c r="H126" s="22" t="inlineStr">
        <is>
          <t>Active</t>
        </is>
      </c>
    </row>
    <row r="127">
      <c r="A127" s="22" t="inlineStr">
        <is>
          <t>Y-CTR-0126</t>
        </is>
      </c>
      <c r="B127" s="22" t="inlineStr">
        <is>
          <t>Y-CUS-0023</t>
        </is>
      </c>
      <c r="C127" s="22" t="inlineStr">
        <is>
          <t>Dedicated</t>
        </is>
      </c>
      <c r="D127" s="22" t="inlineStr">
        <is>
          <t>Y-LCH-2027-F13</t>
        </is>
      </c>
      <c r="E127" s="23" t="n">
        <v>46085</v>
      </c>
      <c r="F127" s="24" t="n">
        <v>12964368.05</v>
      </c>
      <c r="G127" s="24" t="n">
        <v>1506751.06</v>
      </c>
      <c r="H127" s="22" t="inlineStr">
        <is>
          <t>Active</t>
        </is>
      </c>
    </row>
    <row r="128">
      <c r="A128" s="22" t="inlineStr">
        <is>
          <t>Y-CTR-0127</t>
        </is>
      </c>
      <c r="B128" s="22" t="inlineStr">
        <is>
          <t>Y-CUS-0026</t>
        </is>
      </c>
      <c r="C128" s="22" t="inlineStr">
        <is>
          <t>Shared</t>
        </is>
      </c>
      <c r="D128" s="22" t="inlineStr">
        <is>
          <t>Y-LCH-2027-F12</t>
        </is>
      </c>
      <c r="E128" s="23" t="n">
        <v>46085</v>
      </c>
      <c r="F128" s="24" t="n">
        <v>2150016.37</v>
      </c>
      <c r="G128" s="24" t="n">
        <v>268172.61</v>
      </c>
      <c r="H128" s="22" t="inlineStr">
        <is>
          <t>Active</t>
        </is>
      </c>
    </row>
    <row r="129">
      <c r="A129" s="22" t="inlineStr">
        <is>
          <t>Y-CTR-0128</t>
        </is>
      </c>
      <c r="B129" s="22" t="inlineStr">
        <is>
          <t>Y-CUS-0004</t>
        </is>
      </c>
      <c r="C129" s="22" t="inlineStr">
        <is>
          <t>Shared</t>
        </is>
      </c>
      <c r="D129" s="22" t="inlineStr">
        <is>
          <t>Y-LCH-2027-F04</t>
        </is>
      </c>
      <c r="E129" s="23" t="n">
        <v>46088</v>
      </c>
      <c r="F129" s="24" t="n">
        <v>4289463.71</v>
      </c>
      <c r="G129" s="24" t="n">
        <v>452411.66</v>
      </c>
      <c r="H129" s="22" t="inlineStr">
        <is>
          <t>Active</t>
        </is>
      </c>
    </row>
    <row r="130">
      <c r="A130" s="22" t="inlineStr">
        <is>
          <t>Y-CTR-0129</t>
        </is>
      </c>
      <c r="B130" s="22" t="inlineStr">
        <is>
          <t>Y-CUS-0011</t>
        </is>
      </c>
      <c r="C130" s="22" t="inlineStr">
        <is>
          <t>Shared</t>
        </is>
      </c>
      <c r="D130" s="22" t="inlineStr">
        <is>
          <t>Y-LCH-2027-F07</t>
        </is>
      </c>
      <c r="E130" s="23" t="n">
        <v>46093</v>
      </c>
      <c r="F130" s="24" t="n">
        <v>647308.38</v>
      </c>
      <c r="G130" s="24" t="n">
        <v>72578.85000000001</v>
      </c>
      <c r="H130" s="22" t="inlineStr">
        <is>
          <t>Active</t>
        </is>
      </c>
    </row>
    <row r="131">
      <c r="A131" s="22" t="inlineStr">
        <is>
          <t>Y-CTR-0130</t>
        </is>
      </c>
      <c r="B131" s="22" t="inlineStr">
        <is>
          <t>Y-CUS-0008</t>
        </is>
      </c>
      <c r="C131" s="22" t="inlineStr">
        <is>
          <t>Shared</t>
        </is>
      </c>
      <c r="D131" s="22" t="inlineStr">
        <is>
          <t>Y-LCH-2027-F04</t>
        </is>
      </c>
      <c r="E131" s="23" t="n">
        <v>46098</v>
      </c>
      <c r="F131" s="24" t="n">
        <v>1344812.87</v>
      </c>
      <c r="G131" s="24" t="n">
        <v>163830.23</v>
      </c>
      <c r="H131" s="22" t="inlineStr">
        <is>
          <t>Active</t>
        </is>
      </c>
    </row>
    <row r="132">
      <c r="A132" s="22" t="inlineStr">
        <is>
          <t>Y-CTR-0131</t>
        </is>
      </c>
      <c r="B132" s="22" t="inlineStr">
        <is>
          <t>Y-CUS-0028</t>
        </is>
      </c>
      <c r="C132" s="22" t="inlineStr">
        <is>
          <t>Dedicated</t>
        </is>
      </c>
      <c r="D132" s="22" t="inlineStr">
        <is>
          <t>Y-LCH-2027-F09</t>
        </is>
      </c>
      <c r="E132" s="23" t="n">
        <v>46100</v>
      </c>
      <c r="F132" s="24" t="n">
        <v>13234813.15</v>
      </c>
      <c r="G132" s="24" t="n">
        <v>1474877.92</v>
      </c>
      <c r="H132" s="22" t="inlineStr">
        <is>
          <t>Active</t>
        </is>
      </c>
    </row>
    <row r="133">
      <c r="A133" s="22" t="inlineStr">
        <is>
          <t>Y-CTR-0132</t>
        </is>
      </c>
      <c r="B133" s="22" t="inlineStr">
        <is>
          <t>Y-CUS-0007</t>
        </is>
      </c>
      <c r="C133" s="22" t="inlineStr">
        <is>
          <t>Shared</t>
        </is>
      </c>
      <c r="D133" s="22" t="inlineStr">
        <is>
          <t>Y-LCH-2027-F11</t>
        </is>
      </c>
      <c r="E133" s="23" t="n">
        <v>46106</v>
      </c>
      <c r="F133" s="24" t="n">
        <v>1173637.72</v>
      </c>
      <c r="G133" s="24" t="n">
        <v>150204.25</v>
      </c>
      <c r="H133" s="22" t="inlineStr">
        <is>
          <t>Active</t>
        </is>
      </c>
    </row>
    <row r="134">
      <c r="A134" s="22" t="inlineStr">
        <is>
          <t>Y-CTR-0133</t>
        </is>
      </c>
      <c r="B134" s="22" t="inlineStr">
        <is>
          <t>Y-CUS-0030</t>
        </is>
      </c>
      <c r="C134" s="22" t="inlineStr">
        <is>
          <t>Shared</t>
        </is>
      </c>
      <c r="D134" s="22" t="inlineStr">
        <is>
          <t>Y-LCH-2027-F04</t>
        </is>
      </c>
      <c r="E134" s="23" t="n">
        <v>46107</v>
      </c>
      <c r="F134" s="24" t="n">
        <v>1373015.28</v>
      </c>
      <c r="G134" s="24" t="n">
        <v>109911.85</v>
      </c>
      <c r="H134" s="22" t="inlineStr">
        <is>
          <t>Active</t>
        </is>
      </c>
    </row>
    <row r="135">
      <c r="A135" s="22" t="inlineStr">
        <is>
          <t>Y-CTR-0134</t>
        </is>
      </c>
      <c r="B135" s="22" t="inlineStr">
        <is>
          <t>Y-CUS-0007</t>
        </is>
      </c>
      <c r="C135" s="22" t="inlineStr">
        <is>
          <t>Shared</t>
        </is>
      </c>
      <c r="D135" s="22" t="inlineStr">
        <is>
          <t>Y-LCH-2027-F07</t>
        </is>
      </c>
      <c r="E135" s="23" t="n">
        <v>46109</v>
      </c>
      <c r="F135" s="24" t="n">
        <v>972449.83</v>
      </c>
      <c r="G135" s="24" t="n">
        <v>123923.77</v>
      </c>
      <c r="H135" s="22" t="inlineStr">
        <is>
          <t>Active</t>
        </is>
      </c>
    </row>
    <row r="136">
      <c r="A136" s="22" t="inlineStr">
        <is>
          <t>Y-CTR-0135</t>
        </is>
      </c>
      <c r="B136" s="22" t="inlineStr">
        <is>
          <t>Y-CUS-0022</t>
        </is>
      </c>
      <c r="C136" s="22" t="inlineStr">
        <is>
          <t>Shared</t>
        </is>
      </c>
      <c r="D136" s="22" t="inlineStr">
        <is>
          <t>Y-LCH-2027-F11</t>
        </is>
      </c>
      <c r="E136" s="23" t="n">
        <v>46114</v>
      </c>
      <c r="F136" s="24" t="n">
        <v>1290431.05</v>
      </c>
      <c r="G136" s="24" t="n">
        <v>111600.11</v>
      </c>
      <c r="H136" s="22" t="inlineStr">
        <is>
          <t>Active</t>
        </is>
      </c>
    </row>
    <row r="137">
      <c r="A137" s="22" t="inlineStr">
        <is>
          <t>Y-CTR-0136</t>
        </is>
      </c>
      <c r="B137" s="22" t="inlineStr">
        <is>
          <t>Y-CUS-0023</t>
        </is>
      </c>
      <c r="C137" s="22" t="inlineStr">
        <is>
          <t>Shared</t>
        </is>
      </c>
      <c r="D137" s="22" t="inlineStr">
        <is>
          <t>Y-LCH-2027-F07</t>
        </is>
      </c>
      <c r="E137" s="23" t="n">
        <v>46114</v>
      </c>
      <c r="F137" s="24" t="n">
        <v>975789.3199999999</v>
      </c>
      <c r="G137" s="24" t="n">
        <v>84769.98</v>
      </c>
      <c r="H137" s="22" t="inlineStr">
        <is>
          <t>Active</t>
        </is>
      </c>
    </row>
    <row r="138">
      <c r="A138" s="22" t="inlineStr">
        <is>
          <t>Y-CTR-0137</t>
        </is>
      </c>
      <c r="B138" s="22" t="inlineStr">
        <is>
          <t>Y-CUS-0010</t>
        </is>
      </c>
      <c r="C138" s="22" t="inlineStr">
        <is>
          <t>Shared</t>
        </is>
      </c>
      <c r="D138" s="22" t="inlineStr">
        <is>
          <t>Y-LCH-2027-F08</t>
        </is>
      </c>
      <c r="E138" s="23" t="n">
        <v>46119</v>
      </c>
      <c r="F138" s="24" t="n">
        <v>1046660.83</v>
      </c>
      <c r="G138" s="24" t="n">
        <v>96314.45</v>
      </c>
      <c r="H138" s="22" t="inlineStr">
        <is>
          <t>Active</t>
        </is>
      </c>
    </row>
    <row r="139">
      <c r="A139" s="22" t="inlineStr">
        <is>
          <t>Y-CTR-0138</t>
        </is>
      </c>
      <c r="B139" s="22" t="inlineStr">
        <is>
          <t>Y-CUS-0016</t>
        </is>
      </c>
      <c r="C139" s="22" t="inlineStr">
        <is>
          <t>Shared</t>
        </is>
      </c>
      <c r="D139" s="22" t="inlineStr">
        <is>
          <t>Y-LCH-2027-F07</t>
        </is>
      </c>
      <c r="E139" s="23" t="n">
        <v>46121</v>
      </c>
      <c r="F139" s="24" t="n">
        <v>2082041.13</v>
      </c>
      <c r="G139" s="24" t="n">
        <v>227866.24</v>
      </c>
      <c r="H139" s="22" t="inlineStr">
        <is>
          <t>Active</t>
        </is>
      </c>
    </row>
    <row r="140">
      <c r="A140" s="22" t="inlineStr">
        <is>
          <t>Y-CTR-0139</t>
        </is>
      </c>
      <c r="B140" s="22" t="inlineStr">
        <is>
          <t>Y-CUS-0030</t>
        </is>
      </c>
      <c r="C140" s="22" t="inlineStr">
        <is>
          <t>Shared</t>
        </is>
      </c>
      <c r="D140" s="22" t="inlineStr">
        <is>
          <t>Y-LCH-2027-F12</t>
        </is>
      </c>
      <c r="E140" s="23" t="n">
        <v>46144</v>
      </c>
      <c r="F140" s="24" t="n">
        <v>2138912.63</v>
      </c>
      <c r="G140" s="24" t="n">
        <v>223199.57</v>
      </c>
      <c r="H140" s="22" t="inlineStr">
        <is>
          <t>Active</t>
        </is>
      </c>
    </row>
    <row r="141">
      <c r="A141" s="22" t="inlineStr">
        <is>
          <t>Y-CTR-0140</t>
        </is>
      </c>
      <c r="B141" s="22" t="inlineStr">
        <is>
          <t>Y-CUS-0002</t>
        </is>
      </c>
      <c r="C141" s="22" t="inlineStr">
        <is>
          <t>Shared</t>
        </is>
      </c>
      <c r="D141" s="22" t="inlineStr">
        <is>
          <t>Y-LCH-2027-F08</t>
        </is>
      </c>
      <c r="E141" s="23" t="n">
        <v>46178</v>
      </c>
      <c r="F141" s="24" t="n">
        <v>1016264.01</v>
      </c>
      <c r="G141" s="24" t="n">
        <v>132034.14</v>
      </c>
      <c r="H141" s="22" t="inlineStr">
        <is>
          <t>Active</t>
        </is>
      </c>
    </row>
    <row r="142">
      <c r="A142" s="22" t="inlineStr">
        <is>
          <t>Y-CTR-0141</t>
        </is>
      </c>
      <c r="B142" s="22" t="inlineStr">
        <is>
          <t>Y-CUS-0008</t>
        </is>
      </c>
      <c r="C142" s="22" t="inlineStr">
        <is>
          <t>Shared</t>
        </is>
      </c>
      <c r="D142" s="22" t="inlineStr">
        <is>
          <t>Y-LCH-2028-F14</t>
        </is>
      </c>
      <c r="E142" s="23" t="n">
        <v>46180</v>
      </c>
      <c r="F142" s="24" t="n">
        <v>2264655.46</v>
      </c>
      <c r="G142" s="24" t="n">
        <v>229070.58</v>
      </c>
      <c r="H142" s="22" t="inlineStr">
        <is>
          <t>Active</t>
        </is>
      </c>
    </row>
    <row r="143">
      <c r="A143" s="22" t="inlineStr">
        <is>
          <t>Y-CTR-0142</t>
        </is>
      </c>
      <c r="B143" s="22" t="inlineStr">
        <is>
          <t>Y-CUS-0005</t>
        </is>
      </c>
      <c r="C143" s="22" t="inlineStr">
        <is>
          <t>Shared</t>
        </is>
      </c>
      <c r="D143" s="22" t="inlineStr">
        <is>
          <t>Y-LCH-2027-F11</t>
        </is>
      </c>
      <c r="E143" s="23" t="n">
        <v>46185</v>
      </c>
      <c r="F143" s="24" t="n">
        <v>1199283.39</v>
      </c>
      <c r="G143" s="24" t="n">
        <v>120069.22</v>
      </c>
      <c r="H143" s="22" t="inlineStr">
        <is>
          <t>Active</t>
        </is>
      </c>
    </row>
    <row r="144">
      <c r="A144" s="22" t="inlineStr">
        <is>
          <t>Y-CTR-0143</t>
        </is>
      </c>
      <c r="B144" s="22" t="inlineStr">
        <is>
          <t>Y-CUS-0027</t>
        </is>
      </c>
      <c r="C144" s="22" t="inlineStr">
        <is>
          <t>Shared</t>
        </is>
      </c>
      <c r="D144" s="22" t="inlineStr">
        <is>
          <t>Y-LCH-2027-F08</t>
        </is>
      </c>
      <c r="E144" s="23" t="n">
        <v>46192</v>
      </c>
      <c r="F144" s="24" t="n">
        <v>1258022.79</v>
      </c>
      <c r="G144" s="24" t="n">
        <v>150107.95</v>
      </c>
      <c r="H144" s="22" t="inlineStr">
        <is>
          <t>Active</t>
        </is>
      </c>
    </row>
    <row r="145">
      <c r="A145" s="22" t="inlineStr">
        <is>
          <t>Y-CTR-0144</t>
        </is>
      </c>
      <c r="B145" s="22" t="inlineStr">
        <is>
          <t>Y-CUS-0017</t>
        </is>
      </c>
      <c r="C145" s="22" t="inlineStr">
        <is>
          <t>Dedicated</t>
        </is>
      </c>
      <c r="D145" s="22" t="inlineStr">
        <is>
          <t>Y-LCH-2028-F15</t>
        </is>
      </c>
      <c r="E145" s="23" t="n">
        <v>46201</v>
      </c>
      <c r="F145" s="24" t="n">
        <v>13964068.83</v>
      </c>
      <c r="G145" s="24" t="n">
        <v>1608416.67</v>
      </c>
      <c r="H145" s="22" t="inlineStr">
        <is>
          <t>Active</t>
        </is>
      </c>
    </row>
    <row r="146">
      <c r="A146" s="22" t="inlineStr">
        <is>
          <t>Y-CTR-0145</t>
        </is>
      </c>
      <c r="B146" s="22" t="inlineStr">
        <is>
          <t>Y-CUS-0011</t>
        </is>
      </c>
      <c r="C146" s="22" t="inlineStr">
        <is>
          <t>Shared</t>
        </is>
      </c>
      <c r="D146" s="22" t="inlineStr">
        <is>
          <t>Y-LCH-2027-F11</t>
        </is>
      </c>
      <c r="E146" s="23" t="n">
        <v>46202</v>
      </c>
      <c r="F146" s="24" t="n">
        <v>521454.41</v>
      </c>
      <c r="G146" s="24" t="n">
        <v>48895.59</v>
      </c>
      <c r="H146" s="22" t="inlineStr">
        <is>
          <t>Active</t>
        </is>
      </c>
    </row>
    <row r="147">
      <c r="A147" s="22" t="inlineStr">
        <is>
          <t>Y-CTR-0146</t>
        </is>
      </c>
      <c r="B147" s="22" t="inlineStr">
        <is>
          <t>Y-CUS-0014</t>
        </is>
      </c>
      <c r="C147" s="22" t="inlineStr">
        <is>
          <t>Shared</t>
        </is>
      </c>
      <c r="D147" s="22" t="inlineStr">
        <is>
          <t>Y-LCH-2027-F11</t>
        </is>
      </c>
      <c r="E147" s="23" t="n">
        <v>46221</v>
      </c>
      <c r="F147" s="24" t="n">
        <v>1940831.05</v>
      </c>
      <c r="G147" s="24" t="n">
        <v>248182.73</v>
      </c>
      <c r="H147" s="22" t="inlineStr">
        <is>
          <t>Active</t>
        </is>
      </c>
    </row>
    <row r="148">
      <c r="A148" s="22" t="inlineStr">
        <is>
          <t>Y-CTR-0147</t>
        </is>
      </c>
      <c r="B148" s="22" t="inlineStr">
        <is>
          <t>Y-CUS-0006</t>
        </is>
      </c>
      <c r="C148" s="22" t="inlineStr">
        <is>
          <t>Shared</t>
        </is>
      </c>
      <c r="D148" s="22" t="inlineStr">
        <is>
          <t>Y-LCH-2028-F17</t>
        </is>
      </c>
      <c r="E148" s="23" t="n">
        <v>46225</v>
      </c>
      <c r="F148" s="24" t="n">
        <v>745698.78</v>
      </c>
      <c r="G148" s="24" t="n">
        <v>78753.53999999999</v>
      </c>
      <c r="H148" s="22" t="inlineStr">
        <is>
          <t>Active</t>
        </is>
      </c>
    </row>
    <row r="149">
      <c r="A149" s="22" t="inlineStr">
        <is>
          <t>Y-CTR-0148</t>
        </is>
      </c>
      <c r="B149" s="22" t="inlineStr">
        <is>
          <t>Y-CUS-0007</t>
        </is>
      </c>
      <c r="C149" s="22" t="inlineStr">
        <is>
          <t>Shared</t>
        </is>
      </c>
      <c r="D149" s="22" t="inlineStr">
        <is>
          <t>Y-LCH-2028-F17</t>
        </is>
      </c>
      <c r="E149" s="23" t="n">
        <v>46229</v>
      </c>
      <c r="F149" s="24" t="n">
        <v>2599682.37</v>
      </c>
      <c r="G149" s="24" t="n">
        <v>319172.22</v>
      </c>
      <c r="H149" s="22" t="inlineStr">
        <is>
          <t>Active</t>
        </is>
      </c>
    </row>
    <row r="150">
      <c r="A150" s="22" t="inlineStr">
        <is>
          <t>Y-CTR-0149</t>
        </is>
      </c>
      <c r="B150" s="22" t="inlineStr">
        <is>
          <t>Y-CUS-0016</t>
        </is>
      </c>
      <c r="C150" s="22" t="inlineStr">
        <is>
          <t>Shared</t>
        </is>
      </c>
      <c r="D150" s="22" t="inlineStr">
        <is>
          <t>Y-LCH-2028-F16</t>
        </is>
      </c>
      <c r="E150" s="23" t="n">
        <v>46229</v>
      </c>
      <c r="F150" s="24" t="n">
        <v>1363043.75</v>
      </c>
      <c r="G150" s="24" t="n">
        <v>152680.46</v>
      </c>
      <c r="H150" s="22" t="inlineStr">
        <is>
          <t>Active</t>
        </is>
      </c>
    </row>
    <row r="151">
      <c r="A151" s="22" t="inlineStr">
        <is>
          <t>Y-CTR-0150</t>
        </is>
      </c>
      <c r="B151" s="22" t="inlineStr">
        <is>
          <t>Y-CUS-0024</t>
        </is>
      </c>
      <c r="C151" s="22" t="inlineStr">
        <is>
          <t>Shared</t>
        </is>
      </c>
      <c r="D151" s="22" t="inlineStr">
        <is>
          <t>Y-LCH-2027-F12</t>
        </is>
      </c>
      <c r="E151" s="23" t="n">
        <v>46232</v>
      </c>
      <c r="F151" s="24" t="n">
        <v>582857.04</v>
      </c>
      <c r="G151" s="24" t="n">
        <v>52115.08</v>
      </c>
      <c r="H151" s="22" t="inlineStr">
        <is>
          <t>Active</t>
        </is>
      </c>
    </row>
    <row r="152">
      <c r="A152" s="22" t="inlineStr">
        <is>
          <t>Y-CTR-0151</t>
        </is>
      </c>
      <c r="B152" s="22" t="inlineStr">
        <is>
          <t>Y-CUS-0020</t>
        </is>
      </c>
      <c r="C152" s="22" t="inlineStr">
        <is>
          <t>Shared</t>
        </is>
      </c>
      <c r="D152" s="22" t="inlineStr">
        <is>
          <t>Y-LCH-2028-F16</t>
        </is>
      </c>
      <c r="E152" s="23" t="n">
        <v>46237</v>
      </c>
      <c r="F152" s="24" t="n">
        <v>1782541.82</v>
      </c>
      <c r="G152" s="24" t="n">
        <v>150238.14</v>
      </c>
      <c r="H152" s="22" t="inlineStr">
        <is>
          <t>Active</t>
        </is>
      </c>
    </row>
    <row r="153">
      <c r="A153" s="22" t="inlineStr">
        <is>
          <t>Y-CTR-0152</t>
        </is>
      </c>
      <c r="B153" s="22" t="inlineStr">
        <is>
          <t>Y-CUS-0022</t>
        </is>
      </c>
      <c r="C153" s="22" t="inlineStr">
        <is>
          <t>Shared</t>
        </is>
      </c>
      <c r="D153" s="22" t="inlineStr">
        <is>
          <t>Y-LCH-2028-F17</t>
        </is>
      </c>
      <c r="E153" s="23" t="n">
        <v>46245</v>
      </c>
      <c r="F153" s="24" t="n">
        <v>1102766.68</v>
      </c>
      <c r="G153" s="24" t="n">
        <v>142463.46</v>
      </c>
      <c r="H153" s="22" t="inlineStr">
        <is>
          <t>Active</t>
        </is>
      </c>
    </row>
    <row r="154">
      <c r="A154" s="22" t="inlineStr">
        <is>
          <t>Y-CTR-0153</t>
        </is>
      </c>
      <c r="B154" s="22" t="inlineStr">
        <is>
          <t>Y-CUS-0026</t>
        </is>
      </c>
      <c r="C154" s="22" t="inlineStr">
        <is>
          <t>Shared</t>
        </is>
      </c>
      <c r="D154" s="22" t="inlineStr">
        <is>
          <t>Y-LCH-2028-F16</t>
        </is>
      </c>
      <c r="E154" s="23" t="n">
        <v>46266</v>
      </c>
      <c r="F154" s="24" t="n">
        <v>1793196.87</v>
      </c>
      <c r="G154" s="24" t="n">
        <v>179661.68</v>
      </c>
      <c r="H154" s="22" t="inlineStr">
        <is>
          <t>Active</t>
        </is>
      </c>
    </row>
    <row r="155">
      <c r="A155" s="22" t="inlineStr">
        <is>
          <t>Y-CTR-0154</t>
        </is>
      </c>
      <c r="B155" s="22" t="inlineStr">
        <is>
          <t>Y-CUS-0028</t>
        </is>
      </c>
      <c r="C155" s="22" t="inlineStr">
        <is>
          <t>Dedicated</t>
        </is>
      </c>
      <c r="D155" s="22" t="inlineStr">
        <is>
          <t>Y-LCH-2028-F19</t>
        </is>
      </c>
      <c r="E155" s="23" t="n">
        <v>46267</v>
      </c>
      <c r="F155" s="24" t="n">
        <v>13352649.71</v>
      </c>
      <c r="G155" s="24" t="n">
        <v>1409009.67</v>
      </c>
      <c r="H155" s="22" t="inlineStr">
        <is>
          <t>Active</t>
        </is>
      </c>
    </row>
    <row r="156">
      <c r="A156" s="22" t="inlineStr">
        <is>
          <t>Y-CTR-0155</t>
        </is>
      </c>
      <c r="B156" s="22" t="inlineStr">
        <is>
          <t>Y-CUS-0006</t>
        </is>
      </c>
      <c r="C156" s="22" t="inlineStr">
        <is>
          <t>Shared</t>
        </is>
      </c>
      <c r="D156" s="22" t="inlineStr">
        <is>
          <t>Y-LCH-2028-F18</t>
        </is>
      </c>
      <c r="E156" s="23" t="n">
        <v>46273</v>
      </c>
      <c r="F156" s="24" t="n">
        <v>1140189.42</v>
      </c>
      <c r="G156" s="24" t="n">
        <v>145681.3</v>
      </c>
      <c r="H156" s="22" t="inlineStr">
        <is>
          <t>Active</t>
        </is>
      </c>
    </row>
    <row r="157">
      <c r="A157" s="22" t="inlineStr">
        <is>
          <t>Y-CTR-0156</t>
        </is>
      </c>
      <c r="B157" s="22" t="inlineStr">
        <is>
          <t>Y-CUS-0019</t>
        </is>
      </c>
      <c r="C157" s="22" t="inlineStr">
        <is>
          <t>Shared</t>
        </is>
      </c>
      <c r="D157" s="22" t="inlineStr">
        <is>
          <t>Y-LCH-2028-F18</t>
        </is>
      </c>
      <c r="E157" s="23" t="n">
        <v>46277</v>
      </c>
      <c r="F157" s="24" t="n">
        <v>7196141.05</v>
      </c>
      <c r="G157" s="24" t="n">
        <v>626041.5</v>
      </c>
      <c r="H157" s="22" t="inlineStr">
        <is>
          <t>Active</t>
        </is>
      </c>
    </row>
    <row r="158">
      <c r="A158" s="22" t="inlineStr">
        <is>
          <t>Y-CTR-0157</t>
        </is>
      </c>
      <c r="B158" s="22" t="inlineStr">
        <is>
          <t>Y-CUS-0023</t>
        </is>
      </c>
      <c r="C158" s="22" t="inlineStr">
        <is>
          <t>Shared</t>
        </is>
      </c>
      <c r="D158" s="22" t="inlineStr">
        <is>
          <t>Y-LCH-2028-F16</t>
        </is>
      </c>
      <c r="E158" s="23" t="n">
        <v>46280</v>
      </c>
      <c r="F158" s="24" t="n">
        <v>885907.52</v>
      </c>
      <c r="G158" s="24" t="n">
        <v>113375.34</v>
      </c>
      <c r="H158" s="22" t="inlineStr">
        <is>
          <t>Active</t>
        </is>
      </c>
    </row>
    <row r="159">
      <c r="A159" s="22" t="inlineStr">
        <is>
          <t>Y-CTR-0158</t>
        </is>
      </c>
      <c r="B159" s="22" t="inlineStr">
        <is>
          <t>Y-CUS-0006</t>
        </is>
      </c>
      <c r="C159" s="22" t="inlineStr">
        <is>
          <t>Shared</t>
        </is>
      </c>
      <c r="D159" s="22" t="inlineStr">
        <is>
          <t>Y-LCH-2027-F11</t>
        </is>
      </c>
      <c r="E159" s="23" t="n">
        <v>46288</v>
      </c>
      <c r="F159" s="24" t="n">
        <v>1936530.13</v>
      </c>
      <c r="G159" s="24" t="n">
        <v>206330.8</v>
      </c>
      <c r="H159" s="22" t="inlineStr">
        <is>
          <t>Active</t>
        </is>
      </c>
    </row>
    <row r="160">
      <c r="A160" s="22" t="inlineStr">
        <is>
          <t>Y-CTR-0159</t>
        </is>
      </c>
      <c r="B160" s="22" t="inlineStr">
        <is>
          <t>Y-CUS-0007</t>
        </is>
      </c>
      <c r="C160" s="22" t="inlineStr">
        <is>
          <t>Shared</t>
        </is>
      </c>
      <c r="D160" s="22" t="inlineStr">
        <is>
          <t>Y-LCH-2028-F16</t>
        </is>
      </c>
      <c r="E160" s="23" t="n">
        <v>46289</v>
      </c>
      <c r="F160" s="24" t="n">
        <v>1999474.87</v>
      </c>
      <c r="G160" s="24" t="n">
        <v>210984.3</v>
      </c>
      <c r="H160" s="22" t="inlineStr">
        <is>
          <t>Active</t>
        </is>
      </c>
    </row>
    <row r="161">
      <c r="A161" s="22" t="inlineStr">
        <is>
          <t>Y-CTR-0160</t>
        </is>
      </c>
      <c r="B161" s="22" t="inlineStr">
        <is>
          <t>Y-CUS-0002</t>
        </is>
      </c>
      <c r="C161" s="22" t="inlineStr">
        <is>
          <t>Shared</t>
        </is>
      </c>
      <c r="D161" s="22" t="inlineStr">
        <is>
          <t>Y-LCH-2028-F18</t>
        </is>
      </c>
      <c r="E161" s="23" t="n">
        <v>46293</v>
      </c>
      <c r="F161" s="24" t="n">
        <v>1125453.91</v>
      </c>
      <c r="G161" s="24" t="n">
        <v>98255.53999999999</v>
      </c>
      <c r="H161" s="22" t="inlineStr">
        <is>
          <t>Active</t>
        </is>
      </c>
    </row>
  </sheetData>
  <pageMargins left="0.5" right="0.5" top="0.6" bottom="0.7" header="0.5" footer="0.5"/>
  <pageSetup orientation="landscape" paperSize="9" fitToHeight="0" fitToWidth="1"/>
  <headerFooter>
    <oddHeader/>
    <oddFooter>&amp;L&amp;"Calibri"&amp;8 &amp;K53545FSkye Ascent Ltd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F36"/>
  <sheetViews>
    <sheetView showGridLines="0" tabSelected="0" workbookViewId="0">
      <pane ySplit="1" topLeftCell="A2" activePane="bottomLeft" state="frozen"/>
      <selection pane="bottomLeft" activeCell="A1" sqref="A1"/>
    </sheetView>
  </sheetViews>
  <sheetFormatPr baseColWidth="8" defaultRowHeight="15"/>
  <cols>
    <col width="19.4" customWidth="1" min="1" max="1"/>
    <col width="14.4" customWidth="1" min="2" max="2"/>
    <col width="17.5" customWidth="1" min="3" max="3"/>
    <col width="13.9" customWidth="1" min="4" max="4"/>
    <col width="13.3" customWidth="1" min="5" max="5"/>
    <col width="37.5" customWidth="1" min="6" max="6"/>
  </cols>
  <sheetData>
    <row r="1" ht="24" customHeight="1">
      <c r="A1" s="18" t="inlineStr">
        <is>
          <t>Launch</t>
        </is>
      </c>
      <c r="B1" s="18" t="inlineStr">
        <is>
          <t>Kind</t>
        </is>
      </c>
      <c r="C1" s="18" t="inlineStr">
        <is>
          <t>Planned date</t>
        </is>
      </c>
      <c r="D1" s="18" t="inlineStr">
        <is>
          <t>Status</t>
        </is>
      </c>
      <c r="E1" s="19" t="inlineStr">
        <is>
          <t>Slip days</t>
        </is>
      </c>
      <c r="F1" s="18" t="inlineStr">
        <is>
          <t>Slip reason</t>
        </is>
      </c>
    </row>
    <row r="2">
      <c r="A2" s="22" t="inlineStr">
        <is>
          <t>Y-LCH-2024-01</t>
        </is>
      </c>
      <c r="B2" s="22" t="inlineStr">
        <is>
          <t>Shared</t>
        </is>
      </c>
      <c r="C2" s="23" t="n">
        <v>45337</v>
      </c>
      <c r="D2" s="22" t="inlineStr">
        <is>
          <t>Launched</t>
        </is>
      </c>
      <c r="E2" s="24" t="n">
        <v>35</v>
      </c>
      <c r="F2" s="22" t="inlineStr">
        <is>
          <t>Weather</t>
        </is>
      </c>
    </row>
    <row r="3">
      <c r="A3" s="22" t="inlineStr">
        <is>
          <t>Y-LCH-2024-02</t>
        </is>
      </c>
      <c r="B3" s="22" t="inlineStr">
        <is>
          <t>Dedicated</t>
        </is>
      </c>
      <c r="C3" s="23" t="n">
        <v>45442</v>
      </c>
      <c r="D3" s="22" t="inlineStr">
        <is>
          <t>Launched</t>
        </is>
      </c>
      <c r="E3" s="24" t="n">
        <v>14</v>
      </c>
      <c r="F3" s="22" t="inlineStr">
        <is>
          <t>Weather</t>
        </is>
      </c>
    </row>
    <row r="4">
      <c r="A4" s="22" t="inlineStr">
        <is>
          <t>Y-LCH-2024-03</t>
        </is>
      </c>
      <c r="B4" s="22" t="inlineStr">
        <is>
          <t>Shared</t>
        </is>
      </c>
      <c r="C4" s="23" t="n">
        <v>45575</v>
      </c>
      <c r="D4" s="22" t="inlineStr">
        <is>
          <t>Launched</t>
        </is>
      </c>
      <c r="E4" s="24" t="n">
        <v>14</v>
      </c>
      <c r="F4" s="22" t="inlineStr">
        <is>
          <t>Weather</t>
        </is>
      </c>
    </row>
    <row r="5">
      <c r="A5" s="22" t="inlineStr">
        <is>
          <t>Y-LCH-2025-01</t>
        </is>
      </c>
      <c r="B5" s="22" t="inlineStr">
        <is>
          <t>Shared</t>
        </is>
      </c>
      <c r="C5" s="23" t="n">
        <v>45687</v>
      </c>
      <c r="D5" s="22" t="inlineStr">
        <is>
          <t>Launched</t>
        </is>
      </c>
      <c r="E5" s="24" t="n">
        <v>42</v>
      </c>
      <c r="F5" s="22" t="inlineStr">
        <is>
          <t>Late valves from supplier</t>
        </is>
      </c>
    </row>
    <row r="6">
      <c r="A6" s="22" t="inlineStr">
        <is>
          <t>Y-LCH-2025-02</t>
        </is>
      </c>
      <c r="B6" s="22" t="inlineStr">
        <is>
          <t>Dedicated</t>
        </is>
      </c>
      <c r="C6" s="23" t="n">
        <v>45785</v>
      </c>
      <c r="D6" s="22" t="inlineStr">
        <is>
          <t>Launched</t>
        </is>
      </c>
      <c r="E6" s="24" t="n">
        <v>40</v>
      </c>
      <c r="F6" s="22" t="inlineStr">
        <is>
          <t>Test failure</t>
        </is>
      </c>
    </row>
    <row r="7">
      <c r="A7" s="22" t="inlineStr">
        <is>
          <t>Y-LCH-2025-03</t>
        </is>
      </c>
      <c r="B7" s="22" t="inlineStr">
        <is>
          <t>Shared</t>
        </is>
      </c>
      <c r="C7" s="23" t="n">
        <v>45904</v>
      </c>
      <c r="D7" s="22" t="inlineStr">
        <is>
          <t>Launched</t>
        </is>
      </c>
      <c r="E7" s="24" t="n">
        <v>8</v>
      </c>
      <c r="F7" s="22" t="inlineStr">
        <is>
          <t>Weather</t>
        </is>
      </c>
    </row>
    <row r="8">
      <c r="A8" s="22" t="inlineStr">
        <is>
          <t>Y-LCH-2025-04</t>
        </is>
      </c>
      <c r="B8" s="22" t="inlineStr">
        <is>
          <t>Shared</t>
        </is>
      </c>
      <c r="C8" s="23" t="n">
        <v>45946</v>
      </c>
      <c r="D8" s="22" t="inlineStr">
        <is>
          <t>Launched</t>
        </is>
      </c>
      <c r="E8" s="24" t="n">
        <v>42</v>
      </c>
      <c r="F8" s="22" t="inlineStr">
        <is>
          <t>Weather and range availability</t>
        </is>
      </c>
    </row>
    <row r="9">
      <c r="A9" s="22" t="inlineStr">
        <is>
          <t>Y-LCH-2026-01</t>
        </is>
      </c>
      <c r="B9" s="22" t="inlineStr">
        <is>
          <t>Shared</t>
        </is>
      </c>
      <c r="C9" s="23" t="n">
        <v>46065</v>
      </c>
      <c r="D9" s="22" t="inlineStr">
        <is>
          <t>Launched</t>
        </is>
      </c>
      <c r="E9" s="24" t="n">
        <v>14</v>
      </c>
      <c r="F9" s="22" t="inlineStr">
        <is>
          <t>Weather</t>
        </is>
      </c>
    </row>
    <row r="10">
      <c r="A10" s="22" t="inlineStr">
        <is>
          <t>Y-LCH-2026-02</t>
        </is>
      </c>
      <c r="B10" s="22" t="inlineStr">
        <is>
          <t>Shared</t>
        </is>
      </c>
      <c r="C10" s="23" t="n">
        <v>46128</v>
      </c>
      <c r="D10" s="22" t="inlineStr">
        <is>
          <t>Launched</t>
        </is>
      </c>
      <c r="E10" s="24" t="n">
        <v>42</v>
      </c>
      <c r="F10" s="22" t="inlineStr">
        <is>
          <t>Weather</t>
        </is>
      </c>
    </row>
    <row r="11">
      <c r="A11" s="22" t="inlineStr">
        <is>
          <t>Y-LCH-2026-03</t>
        </is>
      </c>
      <c r="B11" s="22" t="inlineStr">
        <is>
          <t>Dedicated</t>
        </is>
      </c>
      <c r="C11" s="23" t="n">
        <v>46198</v>
      </c>
      <c r="D11" s="22" t="inlineStr">
        <is>
          <t>Launched</t>
        </is>
      </c>
      <c r="E11" s="24" t="n">
        <v>63</v>
      </c>
      <c r="F11" s="22" t="inlineStr">
        <is>
          <t>Weather</t>
        </is>
      </c>
    </row>
    <row r="12">
      <c r="A12" s="22" t="inlineStr">
        <is>
          <t>Y-LCH-2026-F01</t>
        </is>
      </c>
      <c r="B12" s="22" t="inlineStr">
        <is>
          <t>Shared</t>
        </is>
      </c>
      <c r="C12" s="23" t="n">
        <v>46317</v>
      </c>
      <c r="D12" s="22" t="inlineStr">
        <is>
          <t>Planned</t>
        </is>
      </c>
      <c r="E12" s="24" t="n"/>
      <c r="F12" s="22" t="n"/>
    </row>
    <row r="13">
      <c r="A13" s="22" t="inlineStr">
        <is>
          <t>Y-LCH-2026-F02</t>
        </is>
      </c>
      <c r="B13" s="22" t="inlineStr">
        <is>
          <t>Shared</t>
        </is>
      </c>
      <c r="C13" s="23" t="n">
        <v>46345</v>
      </c>
      <c r="D13" s="22" t="inlineStr">
        <is>
          <t>Planned</t>
        </is>
      </c>
      <c r="E13" s="24" t="n"/>
      <c r="F13" s="22" t="n"/>
    </row>
    <row r="14">
      <c r="A14" s="22" t="inlineStr">
        <is>
          <t>Y-LCH-2026-F03</t>
        </is>
      </c>
      <c r="B14" s="22" t="inlineStr">
        <is>
          <t>Shared</t>
        </is>
      </c>
      <c r="C14" s="23" t="n">
        <v>46366</v>
      </c>
      <c r="D14" s="22" t="inlineStr">
        <is>
          <t>Planned</t>
        </is>
      </c>
      <c r="E14" s="24" t="n"/>
      <c r="F14" s="22" t="n"/>
    </row>
    <row r="15">
      <c r="A15" s="22" t="inlineStr">
        <is>
          <t>Y-LCH-2027-F04</t>
        </is>
      </c>
      <c r="B15" s="22" t="inlineStr">
        <is>
          <t>Shared</t>
        </is>
      </c>
      <c r="C15" s="23" t="n">
        <v>46407</v>
      </c>
      <c r="D15" s="22" t="inlineStr">
        <is>
          <t>Planned</t>
        </is>
      </c>
      <c r="E15" s="24" t="n"/>
      <c r="F15" s="22" t="n"/>
    </row>
    <row r="16">
      <c r="A16" s="22" t="inlineStr">
        <is>
          <t>Y-LCH-2027-F05</t>
        </is>
      </c>
      <c r="B16" s="22" t="inlineStr">
        <is>
          <t>Dedicated</t>
        </is>
      </c>
      <c r="C16" s="23" t="n">
        <v>46441</v>
      </c>
      <c r="D16" s="22" t="inlineStr">
        <is>
          <t>Planned</t>
        </is>
      </c>
      <c r="E16" s="24" t="n"/>
      <c r="F16" s="22" t="n"/>
    </row>
    <row r="17">
      <c r="A17" s="22" t="inlineStr">
        <is>
          <t>Y-LCH-2027-F06</t>
        </is>
      </c>
      <c r="B17" s="22" t="inlineStr">
        <is>
          <t>Dedicated</t>
        </is>
      </c>
      <c r="C17" s="23" t="n">
        <v>46475</v>
      </c>
      <c r="D17" s="22" t="inlineStr">
        <is>
          <t>Planned</t>
        </is>
      </c>
      <c r="E17" s="24" t="n"/>
      <c r="F17" s="22" t="n"/>
    </row>
    <row r="18">
      <c r="A18" s="22" t="inlineStr">
        <is>
          <t>Y-LCH-2027-F07</t>
        </is>
      </c>
      <c r="B18" s="22" t="inlineStr">
        <is>
          <t>Shared</t>
        </is>
      </c>
      <c r="C18" s="23" t="n">
        <v>46509</v>
      </c>
      <c r="D18" s="22" t="inlineStr">
        <is>
          <t>Planned</t>
        </is>
      </c>
      <c r="E18" s="24" t="n"/>
      <c r="F18" s="22" t="n"/>
    </row>
    <row r="19">
      <c r="A19" s="22" t="inlineStr">
        <is>
          <t>Y-LCH-2027-F08</t>
        </is>
      </c>
      <c r="B19" s="22" t="inlineStr">
        <is>
          <t>Shared</t>
        </is>
      </c>
      <c r="C19" s="23" t="n">
        <v>46543</v>
      </c>
      <c r="D19" s="22" t="inlineStr">
        <is>
          <t>Planned</t>
        </is>
      </c>
      <c r="E19" s="24" t="n"/>
      <c r="F19" s="22" t="n"/>
    </row>
    <row r="20">
      <c r="A20" s="22" t="inlineStr">
        <is>
          <t>Y-LCH-2027-F09</t>
        </is>
      </c>
      <c r="B20" s="22" t="inlineStr">
        <is>
          <t>Dedicated</t>
        </is>
      </c>
      <c r="C20" s="23" t="n">
        <v>46577</v>
      </c>
      <c r="D20" s="22" t="inlineStr">
        <is>
          <t>Planned</t>
        </is>
      </c>
      <c r="E20" s="24" t="n"/>
      <c r="F20" s="22" t="n"/>
    </row>
    <row r="21">
      <c r="A21" s="22" t="inlineStr">
        <is>
          <t>Y-LCH-2027-F10</t>
        </is>
      </c>
      <c r="B21" s="22" t="inlineStr">
        <is>
          <t>Dedicated</t>
        </is>
      </c>
      <c r="C21" s="23" t="n">
        <v>46611</v>
      </c>
      <c r="D21" s="22" t="inlineStr">
        <is>
          <t>Planned</t>
        </is>
      </c>
      <c r="E21" s="24" t="n"/>
      <c r="F21" s="22" t="n"/>
    </row>
    <row r="22">
      <c r="A22" s="22" t="inlineStr">
        <is>
          <t>Y-LCH-2027-F11</t>
        </is>
      </c>
      <c r="B22" s="22" t="inlineStr">
        <is>
          <t>Shared</t>
        </is>
      </c>
      <c r="C22" s="23" t="n">
        <v>46645</v>
      </c>
      <c r="D22" s="22" t="inlineStr">
        <is>
          <t>Planned</t>
        </is>
      </c>
      <c r="E22" s="24" t="n"/>
      <c r="F22" s="22" t="n"/>
    </row>
    <row r="23">
      <c r="A23" s="22" t="inlineStr">
        <is>
          <t>Y-LCH-2027-F12</t>
        </is>
      </c>
      <c r="B23" s="22" t="inlineStr">
        <is>
          <t>Shared</t>
        </is>
      </c>
      <c r="C23" s="23" t="n">
        <v>46679</v>
      </c>
      <c r="D23" s="22" t="inlineStr">
        <is>
          <t>Planned</t>
        </is>
      </c>
      <c r="E23" s="24" t="n"/>
      <c r="F23" s="22" t="n"/>
    </row>
    <row r="24">
      <c r="A24" s="22" t="inlineStr">
        <is>
          <t>Y-LCH-2027-F13</t>
        </is>
      </c>
      <c r="B24" s="22" t="inlineStr">
        <is>
          <t>Dedicated</t>
        </is>
      </c>
      <c r="C24" s="23" t="n">
        <v>46713</v>
      </c>
      <c r="D24" s="22" t="inlineStr">
        <is>
          <t>Planned</t>
        </is>
      </c>
      <c r="E24" s="24" t="n"/>
      <c r="F24" s="22" t="n"/>
    </row>
    <row r="25">
      <c r="A25" s="22" t="inlineStr">
        <is>
          <t>Y-LCH-2028-F14</t>
        </is>
      </c>
      <c r="B25" s="22" t="inlineStr">
        <is>
          <t>Shared</t>
        </is>
      </c>
      <c r="C25" s="23" t="n">
        <v>46772</v>
      </c>
      <c r="D25" s="22" t="inlineStr">
        <is>
          <t>Planned</t>
        </is>
      </c>
      <c r="E25" s="24" t="n"/>
      <c r="F25" s="22" t="n"/>
    </row>
    <row r="26">
      <c r="A26" s="22" t="inlineStr">
        <is>
          <t>Y-LCH-2028-F15</t>
        </is>
      </c>
      <c r="B26" s="22" t="inlineStr">
        <is>
          <t>Dedicated</t>
        </is>
      </c>
      <c r="C26" s="23" t="n">
        <v>46800</v>
      </c>
      <c r="D26" s="22" t="inlineStr">
        <is>
          <t>Planned</t>
        </is>
      </c>
      <c r="E26" s="24" t="n"/>
      <c r="F26" s="22" t="n"/>
    </row>
    <row r="27">
      <c r="A27" s="22" t="inlineStr">
        <is>
          <t>Y-LCH-2028-F16</t>
        </is>
      </c>
      <c r="B27" s="22" t="inlineStr">
        <is>
          <t>Shared</t>
        </is>
      </c>
      <c r="C27" s="23" t="n">
        <v>46828</v>
      </c>
      <c r="D27" s="22" t="inlineStr">
        <is>
          <t>Planned</t>
        </is>
      </c>
      <c r="E27" s="24" t="n"/>
      <c r="F27" s="22" t="n"/>
    </row>
    <row r="28">
      <c r="A28" s="22" t="inlineStr">
        <is>
          <t>Y-LCH-2028-F17</t>
        </is>
      </c>
      <c r="B28" s="22" t="inlineStr">
        <is>
          <t>Shared</t>
        </is>
      </c>
      <c r="C28" s="23" t="n">
        <v>46857</v>
      </c>
      <c r="D28" s="22" t="inlineStr">
        <is>
          <t>Planned</t>
        </is>
      </c>
      <c r="E28" s="24" t="n"/>
      <c r="F28" s="22" t="n"/>
    </row>
    <row r="29">
      <c r="A29" s="22" t="inlineStr">
        <is>
          <t>Y-LCH-2028-F18</t>
        </is>
      </c>
      <c r="B29" s="22" t="inlineStr">
        <is>
          <t>Shared</t>
        </is>
      </c>
      <c r="C29" s="23" t="n">
        <v>46885</v>
      </c>
      <c r="D29" s="22" t="inlineStr">
        <is>
          <t>Planned</t>
        </is>
      </c>
      <c r="E29" s="24" t="n"/>
      <c r="F29" s="22" t="n"/>
    </row>
    <row r="30">
      <c r="A30" s="22" t="inlineStr">
        <is>
          <t>Y-LCH-2028-F19</t>
        </is>
      </c>
      <c r="B30" s="22" t="inlineStr">
        <is>
          <t>Dedicated</t>
        </is>
      </c>
      <c r="C30" s="23" t="n">
        <v>46913</v>
      </c>
      <c r="D30" s="22" t="inlineStr">
        <is>
          <t>Planned</t>
        </is>
      </c>
      <c r="E30" s="24" t="n"/>
      <c r="F30" s="22" t="n"/>
    </row>
    <row r="31">
      <c r="A31" s="22" t="inlineStr">
        <is>
          <t>Y-LCH-2028-F20</t>
        </is>
      </c>
      <c r="B31" s="22" t="inlineStr">
        <is>
          <t>Shared</t>
        </is>
      </c>
      <c r="C31" s="23" t="n">
        <v>46942</v>
      </c>
      <c r="D31" s="22" t="inlineStr">
        <is>
          <t>Planned</t>
        </is>
      </c>
      <c r="E31" s="24" t="n"/>
      <c r="F31" s="22" t="n"/>
    </row>
    <row r="32">
      <c r="A32" s="22" t="inlineStr">
        <is>
          <t>Y-LCH-2028-F21</t>
        </is>
      </c>
      <c r="B32" s="22" t="inlineStr">
        <is>
          <t>Shared</t>
        </is>
      </c>
      <c r="C32" s="23" t="n">
        <v>46970</v>
      </c>
      <c r="D32" s="22" t="inlineStr">
        <is>
          <t>Planned</t>
        </is>
      </c>
      <c r="E32" s="24" t="n"/>
      <c r="F32" s="22" t="n"/>
    </row>
    <row r="33">
      <c r="A33" s="22" t="inlineStr">
        <is>
          <t>Y-LCH-2028-F22</t>
        </is>
      </c>
      <c r="B33" s="22" t="inlineStr">
        <is>
          <t>Shared</t>
        </is>
      </c>
      <c r="C33" s="23" t="n">
        <v>46998</v>
      </c>
      <c r="D33" s="22" t="inlineStr">
        <is>
          <t>Planned</t>
        </is>
      </c>
      <c r="E33" s="24" t="n"/>
      <c r="F33" s="22" t="n"/>
    </row>
    <row r="34">
      <c r="A34" s="22" t="inlineStr">
        <is>
          <t>Y-LCH-2028-F23</t>
        </is>
      </c>
      <c r="B34" s="22" t="inlineStr">
        <is>
          <t>Dedicated</t>
        </is>
      </c>
      <c r="C34" s="23" t="n">
        <v>47027</v>
      </c>
      <c r="D34" s="22" t="inlineStr">
        <is>
          <t>Planned</t>
        </is>
      </c>
      <c r="E34" s="24" t="n"/>
      <c r="F34" s="22" t="n"/>
    </row>
    <row r="35">
      <c r="A35" s="22" t="inlineStr">
        <is>
          <t>Y-LCH-2028-F24</t>
        </is>
      </c>
      <c r="B35" s="22" t="inlineStr">
        <is>
          <t>Shared</t>
        </is>
      </c>
      <c r="C35" s="23" t="n">
        <v>47055</v>
      </c>
      <c r="D35" s="22" t="inlineStr">
        <is>
          <t>Planned</t>
        </is>
      </c>
      <c r="E35" s="24" t="n"/>
      <c r="F35" s="22" t="n"/>
    </row>
    <row r="36">
      <c r="A36" s="22" t="inlineStr">
        <is>
          <t>Y-LCH-2028-F25</t>
        </is>
      </c>
      <c r="B36" s="22" t="inlineStr">
        <is>
          <t>Shared</t>
        </is>
      </c>
      <c r="C36" s="23" t="n">
        <v>47083</v>
      </c>
      <c r="D36" s="22" t="inlineStr">
        <is>
          <t>Planned</t>
        </is>
      </c>
      <c r="E36" s="24" t="n"/>
      <c r="F36" s="22" t="n"/>
    </row>
  </sheetData>
  <pageMargins left="0.5" right="0.5" top="0.6" bottom="0.7" header="0.5" footer="0.5"/>
  <pageSetup orientation="landscape" paperSize="9" fitToHeight="0" fitToWidth="1"/>
  <headerFooter>
    <oddHeader/>
    <oddFooter>&amp;L&amp;"Calibri"&amp;8 &amp;K53545FSkye Ascent Ltd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B6:E19"/>
  <sheetViews>
    <sheetView showGridLines="0" tabSelected="0" workbookViewId="0">
      <selection activeCell="A1" sqref="A1"/>
    </sheetView>
  </sheetViews>
  <sheetFormatPr baseColWidth="8" defaultRowHeight="15"/>
  <cols>
    <col width="3" customWidth="1" min="1" max="1"/>
    <col width="52" customWidth="1" min="2" max="2"/>
    <col width="10" customWidth="1" min="3" max="3"/>
    <col width="26" customWidth="1" min="4" max="4"/>
    <col width="12" customWidth="1" min="5" max="5"/>
    <col width="3" customWidth="1" min="6" max="6"/>
  </cols>
  <sheetData>
    <row r="1" ht="12" customHeight="1"/>
    <row r="2" ht="30" customHeight="1"/>
    <row r="3" ht="10" customHeight="1"/>
    <row r="4" ht="4" customHeight="1"/>
    <row r="5" ht="18" customHeight="1"/>
    <row r="6" ht="30" customHeight="1">
      <c r="B6" s="11" t="inlineStr">
        <is>
          <t>Checks</t>
        </is>
      </c>
    </row>
    <row r="7" ht="20" customHeight="1">
      <c r="B7" s="12" t="inlineStr">
        <is>
          <t>Every row should say OK before you reply to your colleague</t>
        </is>
      </c>
    </row>
    <row r="8" ht="14" customHeight="1"/>
    <row r="9" ht="24" customHeight="1">
      <c r="B9" s="18" t="inlineStr">
        <is>
          <t>Request</t>
        </is>
      </c>
      <c r="C9" s="18" t="inlineStr">
        <is>
          <t>Cell</t>
        </is>
      </c>
      <c r="D9" s="19" t="inlineStr">
        <is>
          <t>Your answer</t>
        </is>
      </c>
      <c r="E9" s="19" t="inlineStr">
        <is>
          <t>Result</t>
        </is>
      </c>
    </row>
    <row r="10" ht="22" customHeight="1">
      <c r="B10" s="31" t="inlineStr">
        <is>
          <t>1  Launch value under contract</t>
        </is>
      </c>
      <c r="C10" s="31" t="inlineStr">
        <is>
          <t>K2</t>
        </is>
      </c>
      <c r="D10" s="32">
        <f>IF('Contracts'!K2="","",'Contracts'!K2)</f>
        <v/>
      </c>
      <c r="E10" s="33">
        <f>IF(D10="","Not yet",IFERROR(IF(ABS(D10-(SUMIFS('Contracts'!F:F,'Contracts'!H:H,"Active")))&lt;=0.500000001,"OK","Check"),"Check"))</f>
        <v/>
      </c>
    </row>
    <row r="11" ht="22" customHeight="1">
      <c r="B11" s="31" t="inlineStr">
        <is>
          <t>2  Shared seats signed this year</t>
        </is>
      </c>
      <c r="C11" s="31" t="inlineStr">
        <is>
          <t>K4</t>
        </is>
      </c>
      <c r="D11" s="32">
        <f>IF('Contracts'!K4="","",'Contracts'!K4)</f>
        <v/>
      </c>
      <c r="E11" s="33">
        <f>IF(D11="","Not yet",IFERROR(IF(ABS(D11-(COUNTIFS('Contracts'!C:C,"Shared",'Contracts'!E:E,"&gt;="&amp;DATE(2026,1,1))))&lt;=1e-09,"OK","Check"),"Check"))</f>
        <v/>
      </c>
    </row>
    <row r="12" ht="22" customHeight="1">
      <c r="B12" s="31" t="inlineStr">
        <is>
          <t>3  Customers on the next three launches, Y-LCH-2026-F01</t>
        </is>
      </c>
      <c r="C12" s="31" t="inlineStr">
        <is>
          <t>K7</t>
        </is>
      </c>
      <c r="D12" s="32">
        <f>IF('Contracts'!K7="","",'Contracts'!K7)</f>
        <v/>
      </c>
      <c r="E12" s="33">
        <f>IF(D12="","Not yet",IFERROR(IF(ABS(D12-(COUNTIFS('Contracts'!$D$2:$D$161,'Contracts'!J7)))&lt;=1e-09,"OK","Check"),"Check"))</f>
        <v/>
      </c>
    </row>
    <row r="13" ht="22" customHeight="1">
      <c r="B13" s="31" t="inlineStr">
        <is>
          <t>3  Customers on the next three launches, Y-LCH-2026-F02</t>
        </is>
      </c>
      <c r="C13" s="31" t="inlineStr">
        <is>
          <t>K8</t>
        </is>
      </c>
      <c r="D13" s="32">
        <f>IF('Contracts'!K8="","",'Contracts'!K8)</f>
        <v/>
      </c>
      <c r="E13" s="33">
        <f>IF(D13="","Not yet",IFERROR(IF(ABS(D13-(COUNTIFS('Contracts'!$D$2:$D$161,'Contracts'!J8)))&lt;=1e-09,"OK","Check"),"Check"))</f>
        <v/>
      </c>
    </row>
    <row r="14" ht="22" customHeight="1">
      <c r="B14" s="31" t="inlineStr">
        <is>
          <t>3  Customers on the next three launches, Y-LCH-2026-F03</t>
        </is>
      </c>
      <c r="C14" s="31" t="inlineStr">
        <is>
          <t>K9</t>
        </is>
      </c>
      <c r="D14" s="32">
        <f>IF('Contracts'!K9="","",'Contracts'!K9)</f>
        <v/>
      </c>
      <c r="E14" s="33">
        <f>IF(D14="","Not yet",IFERROR(IF(ABS(D14-(COUNTIFS('Contracts'!$D$2:$D$161,'Contracts'!J9)))&lt;=1e-09,"OK","Check"),"Check"))</f>
        <v/>
      </c>
    </row>
    <row r="15" ht="22" customHeight="1">
      <c r="B15" s="31" t="inlineStr">
        <is>
          <t>4  Average shared-seat price</t>
        </is>
      </c>
      <c r="C15" s="31" t="inlineStr">
        <is>
          <t>K11</t>
        </is>
      </c>
      <c r="D15" s="34">
        <f>IF('Contracts'!K11="","",'Contracts'!K11)</f>
        <v/>
      </c>
      <c r="E15" s="33">
        <f>IF(D15="","Not yet",IFERROR(IF(ABS(D15-(ROUND(AVERAGEIFS('Contracts'!F:F,'Contracts'!C:C,"Shared"),0)))&lt;0.000001,"OK","Check"),"Check"))</f>
        <v/>
      </c>
    </row>
    <row r="16" ht="22" customHeight="1">
      <c r="B16" s="31" t="inlineStr">
        <is>
          <t>5  Planned date for contract Y-CTR-0069</t>
        </is>
      </c>
      <c r="C16" s="31" t="inlineStr">
        <is>
          <t>K13</t>
        </is>
      </c>
      <c r="D16" s="35">
        <f>IF('Contracts'!K13="","",'Contracts'!K13)</f>
        <v/>
      </c>
      <c r="E16" s="33">
        <f>IF(D16="","Not yet",IFERROR(IF(ABS(D16-(_xlfn.XLOOKUP(_xlfn.XLOOKUP("Y-CTR-0069",'Contracts'!A:A,'Contracts'!D:D),Launches!A:A,Launches!C:C)))&lt;0.000001,"OK","Check"),"Check"))</f>
        <v/>
      </c>
    </row>
    <row r="17" ht="22" customHeight="1">
      <c r="B17" s="31" t="inlineStr">
        <is>
          <t>6  Line for the newsletter</t>
        </is>
      </c>
      <c r="C17" s="31" t="inlineStr">
        <is>
          <t>K15</t>
        </is>
      </c>
      <c r="D17" s="34">
        <f>IF('Contracts'!K15="","",'Contracts'!K15)</f>
        <v/>
      </c>
      <c r="E17" s="33">
        <f>IF(D17="","Not yet",IFERROR(IF(TRIM(D17)=("Signed in 2026: GBP "&amp;TEXT(SUMIFS('Contracts'!F:F,'Contracts'!E:E,"&gt;="&amp;DATE(2026,1,1)),"#,##0")),"OK","Check"),"Check"))</f>
        <v/>
      </c>
    </row>
    <row r="18" ht="16" customHeight="1"/>
    <row r="19" ht="22" customHeight="1">
      <c r="B19" s="36" t="inlineStr">
        <is>
          <t>OK means the answer matches the data. Check means look again. Not yet means the cell is empty.</t>
        </is>
      </c>
    </row>
  </sheetData>
  <conditionalFormatting sqref="E10:E17">
    <cfRule type="cellIs" priority="1" operator="equal" dxfId="0">
      <formula>"Check"</formula>
    </cfRule>
    <cfRule type="cellIs" priority="2" operator="equal" dxfId="1">
      <formula>"Not yet"</formula>
    </cfRule>
  </conditionalFormatting>
  <pageMargins left="0.5" right="0.5" top="0.6" bottom="0.7" header="0.5" footer="0.5"/>
  <pageSetup orientation="portrait" paperSize="9" fitToHeight="0" fitToWidth="1"/>
  <headerFooter>
    <oddHeader/>
    <oddFooter>&amp;L&amp;"Calibri"&amp;8 &amp;K53545FSkye Ascent Ltd practice data · insyt.se&amp;R&amp;"Calibri"&amp;8 &amp;K53545FPage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Insyt</dc:creator>
  <dc:title xmlns:dc="http://purl.org/dc/elements/1.1/">Free Excel practice: Skye Ascent Ltd</dc:title>
  <dcterms:created xmlns:dcterms="http://purl.org/dc/terms/" xmlns:xsi="http://www.w3.org/2001/XMLSchema-instance" xsi:type="dcterms:W3CDTF">2026-11-02T21:06:25Z</dcterms:created>
  <dcterms:modified xmlns:dcterms="http://purl.org/dc/terms/" xmlns:xsi="http://www.w3.org/2001/XMLSchema-instance" xsi:type="dcterms:W3CDTF">2026-11-02T21:06:26Z</dcterms:modified>
</cp:coreProperties>
</file>